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40" windowWidth="21720" windowHeight="12465"/>
  </bookViews>
  <sheets>
    <sheet name="Лист4" sheetId="1" r:id="rId1"/>
  </sheets>
  <externalReferences>
    <externalReference r:id="rId2"/>
  </externalReferences>
  <definedNames>
    <definedName name="BeginRegDate">[1]Данные!#REF!</definedName>
    <definedName name="DepartmentId">[1]Данные!#REF!</definedName>
    <definedName name="EndRegDate">[1]Данные!#REF!</definedName>
    <definedName name="ReportDate">[1]Данные!#REF!</definedName>
    <definedName name="апрель">[1]Данные!#REF!</definedName>
    <definedName name="июнь">[1]Данные!#REF!</definedName>
    <definedName name="май">[1]Данные!#REF!</definedName>
    <definedName name="_xlnm.Print_Area" localSheetId="0">Лист4!$A$1:$I$387</definedName>
    <definedName name="р">[1]Данные!#REF!</definedName>
    <definedName name="шл">[1]Данные!#REF!</definedName>
  </definedNames>
  <calcPr calcId="144525"/>
</workbook>
</file>

<file path=xl/calcChain.xml><?xml version="1.0" encoding="utf-8"?>
<calcChain xmlns="http://schemas.openxmlformats.org/spreadsheetml/2006/main">
  <c r="D313" i="1" l="1"/>
  <c r="C305" i="1"/>
  <c r="G282" i="1"/>
  <c r="G279" i="1"/>
  <c r="G240" i="1"/>
  <c r="B28" i="1" l="1"/>
  <c r="C23" i="1" l="1"/>
  <c r="C20" i="1"/>
  <c r="G13" i="1" l="1"/>
  <c r="E20" i="1"/>
  <c r="E21" i="1"/>
  <c r="E23" i="1"/>
  <c r="G43" i="1" l="1"/>
  <c r="E78" i="1" l="1"/>
  <c r="F55" i="1"/>
  <c r="F78" i="1" s="1"/>
  <c r="D55" i="1"/>
  <c r="D78" i="1" s="1"/>
  <c r="C78" i="1"/>
  <c r="G385" i="1"/>
  <c r="E385" i="1"/>
  <c r="E375" i="1"/>
  <c r="E374" i="1"/>
  <c r="C375" i="1"/>
  <c r="C374" i="1"/>
  <c r="E367" i="1"/>
  <c r="C367" i="1"/>
  <c r="G367" i="1"/>
  <c r="G366" i="1"/>
  <c r="G365" i="1"/>
  <c r="G355" i="1"/>
  <c r="C320" i="1"/>
  <c r="B345" i="1"/>
  <c r="D345" i="1"/>
  <c r="E320" i="1" s="1"/>
  <c r="F313" i="1"/>
  <c r="G306" i="1" s="1"/>
  <c r="E304" i="1"/>
  <c r="G268" i="1"/>
  <c r="G259" i="1"/>
  <c r="E222" i="1"/>
  <c r="C222" i="1"/>
  <c r="C211" i="1"/>
  <c r="E211" i="1"/>
  <c r="G211" i="1"/>
  <c r="C130" i="1"/>
  <c r="E130" i="1"/>
  <c r="G130" i="1"/>
  <c r="C118" i="1"/>
  <c r="E118" i="1"/>
  <c r="G118" i="1"/>
  <c r="D109" i="1"/>
  <c r="E108" i="1" s="1"/>
  <c r="B109" i="1"/>
  <c r="C108" i="1" s="1"/>
  <c r="C93" i="1"/>
  <c r="E93" i="1"/>
  <c r="G93" i="1"/>
  <c r="G78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55" i="1"/>
  <c r="G45" i="1"/>
  <c r="B46" i="1"/>
  <c r="C45" i="1" s="1"/>
  <c r="G44" i="1"/>
  <c r="G42" i="1"/>
  <c r="G41" i="1"/>
  <c r="D46" i="1"/>
  <c r="E42" i="1" s="1"/>
  <c r="D28" i="1"/>
  <c r="D38" i="1" s="1"/>
  <c r="D90" i="1" s="1"/>
  <c r="D101" i="1" s="1"/>
  <c r="D115" i="1" s="1"/>
  <c r="D127" i="1" s="1"/>
  <c r="D161" i="1" s="1"/>
  <c r="D173" i="1" s="1"/>
  <c r="D207" i="1" s="1"/>
  <c r="D219" i="1" s="1"/>
  <c r="D253" i="1" s="1"/>
  <c r="D265" i="1" s="1"/>
  <c r="D299" i="1" s="1"/>
  <c r="D317" i="1" s="1"/>
  <c r="D350" i="1" s="1"/>
  <c r="D360" i="1" s="1"/>
  <c r="D371" i="1" s="1"/>
  <c r="F28" i="1"/>
  <c r="F38" i="1" s="1"/>
  <c r="F90" i="1" s="1"/>
  <c r="F101" i="1" s="1"/>
  <c r="F115" i="1" s="1"/>
  <c r="F127" i="1" s="1"/>
  <c r="F161" i="1" s="1"/>
  <c r="F173" i="1" s="1"/>
  <c r="F207" i="1" s="1"/>
  <c r="F219" i="1" s="1"/>
  <c r="F253" i="1" s="1"/>
  <c r="F265" i="1" s="1"/>
  <c r="F299" i="1" s="1"/>
  <c r="F317" i="1" s="1"/>
  <c r="F350" i="1" s="1"/>
  <c r="F360" i="1" s="1"/>
  <c r="F371" i="1" s="1"/>
  <c r="B38" i="1"/>
  <c r="B90" i="1" s="1"/>
  <c r="B101" i="1" s="1"/>
  <c r="B115" i="1" s="1"/>
  <c r="B127" i="1" s="1"/>
  <c r="B161" i="1" s="1"/>
  <c r="B173" i="1" s="1"/>
  <c r="B207" i="1" s="1"/>
  <c r="B219" i="1" s="1"/>
  <c r="B253" i="1" s="1"/>
  <c r="B265" i="1" s="1"/>
  <c r="B299" i="1" s="1"/>
  <c r="B317" i="1" s="1"/>
  <c r="B350" i="1" s="1"/>
  <c r="B360" i="1" s="1"/>
  <c r="B371" i="1" s="1"/>
  <c r="C33" i="1"/>
  <c r="C32" i="1"/>
  <c r="C31" i="1"/>
  <c r="E33" i="1"/>
  <c r="E32" i="1"/>
  <c r="E31" i="1"/>
  <c r="G33" i="1"/>
  <c r="G32" i="1"/>
  <c r="G31" i="1"/>
  <c r="G23" i="1"/>
  <c r="G22" i="1"/>
  <c r="G21" i="1"/>
  <c r="G20" i="1"/>
  <c r="C104" i="1" l="1"/>
  <c r="C42" i="1"/>
  <c r="E302" i="1"/>
  <c r="E44" i="1"/>
  <c r="E305" i="1"/>
  <c r="G107" i="1"/>
  <c r="G106" i="1"/>
  <c r="G104" i="1"/>
  <c r="G108" i="1"/>
  <c r="E43" i="1"/>
  <c r="C43" i="1"/>
  <c r="E104" i="1"/>
  <c r="C106" i="1"/>
  <c r="C304" i="1"/>
  <c r="E41" i="1"/>
  <c r="E45" i="1"/>
  <c r="C44" i="1"/>
  <c r="E106" i="1"/>
  <c r="C41" i="1"/>
  <c r="G374" i="1"/>
  <c r="G354" i="1"/>
  <c r="G353" i="1"/>
  <c r="F345" i="1"/>
  <c r="G338" i="1" s="1"/>
  <c r="F247" i="1"/>
  <c r="B78" i="1"/>
  <c r="H78" i="1" s="1"/>
  <c r="G232" i="1" l="1"/>
  <c r="G223" i="1"/>
  <c r="G241" i="1"/>
  <c r="G222" i="1"/>
  <c r="G239" i="1"/>
  <c r="G324" i="1"/>
  <c r="G329" i="1"/>
  <c r="G333" i="1"/>
  <c r="G339" i="1"/>
  <c r="G343" i="1"/>
  <c r="G325" i="1"/>
  <c r="G330" i="1"/>
  <c r="G334" i="1"/>
  <c r="G340" i="1"/>
  <c r="G322" i="1"/>
  <c r="G328" i="1"/>
  <c r="G332" i="1"/>
  <c r="G337" i="1"/>
  <c r="G342" i="1"/>
  <c r="G321" i="1"/>
  <c r="G327" i="1"/>
  <c r="G331" i="1"/>
  <c r="G335" i="1"/>
  <c r="G341" i="1"/>
  <c r="G320" i="1"/>
  <c r="G302" i="1"/>
  <c r="G304" i="1"/>
  <c r="G305" i="1"/>
</calcChain>
</file>

<file path=xl/sharedStrings.xml><?xml version="1.0" encoding="utf-8"?>
<sst xmlns="http://schemas.openxmlformats.org/spreadsheetml/2006/main" count="474" uniqueCount="166">
  <si>
    <t>Информационная справка о результатах рассмотрения обращений граждан, организаций и общественных объединений</t>
  </si>
  <si>
    <t xml:space="preserve">                              (наименование органа власти, органа местного самоуправления)                                                                                      (период)</t>
  </si>
  <si>
    <t>1. Общие сведения</t>
  </si>
  <si>
    <t>1.1. Количество обращений</t>
  </si>
  <si>
    <t>Наименование</t>
  </si>
  <si>
    <t xml:space="preserve">Предыдущий </t>
  </si>
  <si>
    <t>Текущий</t>
  </si>
  <si>
    <t>отчетный период 1</t>
  </si>
  <si>
    <t>отчетный период 2</t>
  </si>
  <si>
    <t>отчетный период</t>
  </si>
  <si>
    <t>Кол-во</t>
  </si>
  <si>
    <t>Доля</t>
  </si>
  <si>
    <t>Всего обращений</t>
  </si>
  <si>
    <t>в том числе:</t>
  </si>
  <si>
    <t>Повторные обращения*</t>
  </si>
  <si>
    <t>Коллективные обращения**</t>
  </si>
  <si>
    <t>1.2. Источники поступления</t>
  </si>
  <si>
    <t>Наименование источников поступления</t>
  </si>
  <si>
    <t>Администрация Главы РБ и Правительства РБ*</t>
  </si>
  <si>
    <t>Иные органы власти**</t>
  </si>
  <si>
    <t>Органы местного самоуправления***</t>
  </si>
  <si>
    <t>Непосредственно от заявителей</t>
  </si>
  <si>
    <t>1.3. Формы обращений</t>
  </si>
  <si>
    <t>Наименование формы обращения</t>
  </si>
  <si>
    <t>Письменная*</t>
  </si>
  <si>
    <t>Устная**</t>
  </si>
  <si>
    <t>Электронная**</t>
  </si>
  <si>
    <t>1.4. Результаты рассмотрений</t>
  </si>
  <si>
    <t>Наименование результатов рассмотрения</t>
  </si>
  <si>
    <t>«Разъяснено»*</t>
  </si>
  <si>
    <t>«Поддержано»**</t>
  </si>
  <si>
    <t>«Не поддержано»***</t>
  </si>
  <si>
    <t>«Взято на контроль»</t>
  </si>
  <si>
    <t>«С выездом на место»</t>
  </si>
  <si>
    <t>2. Коэффициент активности населения</t>
  </si>
  <si>
    <t>2.1. Коэффициент активности муниципальных районов и городских округов Республики Бурятия</t>
  </si>
  <si>
    <t>Наименование муниципального образования</t>
  </si>
  <si>
    <t xml:space="preserve">Количество обращений за </t>
  </si>
  <si>
    <t>К*</t>
  </si>
  <si>
    <t xml:space="preserve">Количество обращений за текущий </t>
  </si>
  <si>
    <t xml:space="preserve">предыдущий </t>
  </si>
  <si>
    <t xml:space="preserve">отчетный период </t>
  </si>
  <si>
    <t>город Улан-Удэ</t>
  </si>
  <si>
    <t>город Северобайкальск</t>
  </si>
  <si>
    <t>Баргузинский район</t>
  </si>
  <si>
    <t>Баунтовский эвенкийский район</t>
  </si>
  <si>
    <t>Бичурский район</t>
  </si>
  <si>
    <t>Джидинский район</t>
  </si>
  <si>
    <t>Еравнинский район</t>
  </si>
  <si>
    <t>Заиграевский район</t>
  </si>
  <si>
    <t>Закаменский район</t>
  </si>
  <si>
    <t>Иволгинский район</t>
  </si>
  <si>
    <t>Кабанский район</t>
  </si>
  <si>
    <t>Кижингинский район</t>
  </si>
  <si>
    <t>Курумканский район</t>
  </si>
  <si>
    <t>Кяхтинский район</t>
  </si>
  <si>
    <t>Муйский район</t>
  </si>
  <si>
    <t>Мухоршибирский район</t>
  </si>
  <si>
    <t>Окинский район</t>
  </si>
  <si>
    <t>Прибайкальский район</t>
  </si>
  <si>
    <t>Северо-Байкальский район</t>
  </si>
  <si>
    <t>Селенгинский район</t>
  </si>
  <si>
    <t>Тарбагатайский район</t>
  </si>
  <si>
    <t>Тункинский район</t>
  </si>
  <si>
    <t>Хоринский район</t>
  </si>
  <si>
    <t xml:space="preserve">Средний коэффициент активности населений </t>
  </si>
  <si>
    <t>Проводится анализ динамики коэффициента активности населения с определением причин сложившейся ситуации.</t>
  </si>
  <si>
    <t>2.2. Коэффициент активности жителей муниципального района в разрезе городских и сельских поселений</t>
  </si>
  <si>
    <t>…</t>
  </si>
  <si>
    <t>Средний коэффициент активности населений по муниципальному району</t>
  </si>
  <si>
    <t>2.3. Количество обращений, поступивших от граждан не проживающих на территории Республики Бурятия, и без указания точного адреса</t>
  </si>
  <si>
    <t>Вне республики</t>
  </si>
  <si>
    <t>Без точного адреса</t>
  </si>
  <si>
    <t>3. Распределение поступивших обращений по тематическим разделам и тематикам</t>
  </si>
  <si>
    <t>3.1. Распределение по тематическим разделам</t>
  </si>
  <si>
    <t xml:space="preserve">Наименование </t>
  </si>
  <si>
    <t>тематического раздела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</si>
  <si>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</si>
  <si>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</si>
  <si>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</si>
  <si>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</si>
  <si>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</si>
  <si>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3.2. Раздел «Государство, общество, политика»</t>
  </si>
  <si>
    <t>3.2.1. Распределение по тематикам</t>
  </si>
  <si>
    <t>тематики</t>
  </si>
  <si>
    <t>Конституционный строй*</t>
  </si>
  <si>
    <t>Основы государственного управления**</t>
  </si>
  <si>
    <t>Гражданское право***</t>
  </si>
  <si>
    <t>Международные отношения. Международное право****</t>
  </si>
  <si>
    <t>Индивидуальные правовые акты по кадровым вопросам, вопросам награждения, помилования, гражданства, присвоения почетных и иных званий*****</t>
  </si>
  <si>
    <t>Всего обращений по разделу</t>
  </si>
  <si>
    <t>3.2.2. Распределение по территориям</t>
  </si>
  <si>
    <t>территории</t>
  </si>
  <si>
    <t>3.3. Раздел «Социальная сфера»</t>
  </si>
  <si>
    <t>3.3.1. Распределение по тематикам</t>
  </si>
  <si>
    <t>Семья*</t>
  </si>
  <si>
    <t>Труд и занятость населения**</t>
  </si>
  <si>
    <t>Социальное обеспечение и социальное страхование***</t>
  </si>
  <si>
    <t>Образование. Наука. Культура****</t>
  </si>
  <si>
    <t>Здравоохранение. Физическая культура и спорт. Туризм.*****</t>
  </si>
  <si>
    <t>3.3.2. Распределение по территориям</t>
  </si>
  <si>
    <t>3.4. Раздел «Экономика»</t>
  </si>
  <si>
    <t>3.4.1. Распределение по тематикам</t>
  </si>
  <si>
    <t>Финансы*</t>
  </si>
  <si>
    <t>Хозяйственная деятельность**</t>
  </si>
  <si>
    <t>Внешнеэкономическая деятельность. Таможенное дело***</t>
  </si>
  <si>
    <t>Природные ресурсы и охрана окружающей природной среды****</t>
  </si>
  <si>
    <t>Информация и информатизация*****</t>
  </si>
  <si>
    <t>3.4.2. Распределение по территориям</t>
  </si>
  <si>
    <t>3.5. Раздел «Оборона, безопасность, законность»</t>
  </si>
  <si>
    <t>3.5.1. Распределение по тематикам</t>
  </si>
  <si>
    <t>Оборона*</t>
  </si>
  <si>
    <t>Безопасность и охрана правопорядка**</t>
  </si>
  <si>
    <t>Уголовное право. Исполнение наказаний***</t>
  </si>
  <si>
    <t>Правосудие****</t>
  </si>
  <si>
    <t>Прокуратура. Органы юстиции. Адвокатура. Нотариат*****</t>
  </si>
  <si>
    <t>3.5.2. Распределение по территориям</t>
  </si>
  <si>
    <t>3.6. Раздел «Жилищно-коммунальная сфера»</t>
  </si>
  <si>
    <t>3.6.1. Распределение по тематикам</t>
  </si>
  <si>
    <t>Общие положения жилищного законодательства(1)</t>
  </si>
  <si>
    <t>Жилищный фонд(2)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</si>
  <si>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жилище)(3)</t>
  </si>
  <si>
    <t>Коммунальное хозяйство(4)</t>
  </si>
  <si>
    <t>Оплата строительства, содержания и ремонта жилья (кредиты, компенсации, субсидии, льготы)(5)</t>
  </si>
  <si>
    <t>Нежилые помещения. Административные здания (в жилищном фонде)(6)</t>
  </si>
  <si>
    <t>Перевод помещений из жилых в нежилые(7)</t>
  </si>
  <si>
    <t>Риэлтерская деятельность (в жилищном фонде)(8)</t>
  </si>
  <si>
    <t>Дачное хозяйство(9)</t>
  </si>
  <si>
    <t>Гостиничное хозяйство(10)</t>
  </si>
  <si>
    <t>Разрешение жилищных споров. Ответственность за нарушение жилищного законодательства(11)</t>
  </si>
  <si>
    <t>3.6.2. Распределение по территориям</t>
  </si>
  <si>
    <t>4. Итоги проведения личных приёмов</t>
  </si>
  <si>
    <t>Ф.И.О., должность*</t>
  </si>
  <si>
    <t>Кол-во приёмов</t>
  </si>
  <si>
    <t>Павлюк Н.В.</t>
  </si>
  <si>
    <t>Трифонов Ф.М.</t>
  </si>
  <si>
    <t>Ахандаева И.А.</t>
  </si>
  <si>
    <t>Всего проведено приёмов</t>
  </si>
  <si>
    <t>Всего принято граждан</t>
  </si>
  <si>
    <t>Всего приёмов</t>
  </si>
  <si>
    <t>5. Количество обращений, рассмотренных с нарушением сроков</t>
  </si>
  <si>
    <t>С нарушением</t>
  </si>
  <si>
    <t>Проводится анализ динамики числа обращений, рассмотренных с нарушением сроков. Указываются меры,принятые по допущенным нарушениям.</t>
  </si>
  <si>
    <t>2 полугодие 2015 года</t>
  </si>
  <si>
    <t>1 полугодие 2016 года</t>
  </si>
  <si>
    <t>1 полугодие</t>
  </si>
  <si>
    <t>2 полугодие</t>
  </si>
  <si>
    <t>По разделу "Государство, общество, политика" в сравнении с 1 полугодием 2015 года произошел спад обращений на 43 %.</t>
  </si>
  <si>
    <t>С дольщиками и застройщиками проводятся собрания, разъясняются причины возникновения данной ситуации. Наибольшая активность населения по г. Улан-Удэ.</t>
  </si>
  <si>
    <t xml:space="preserve">Появились жалобы по тематике "Оборона, безопасность, законность" также произошли в связи с проблемами в долевом строительстве, а именно нарушения договорных обязательств между застройщиками и дольщиками. С дольщиками и застройщиками проводятся собрания, разъясняются причины возникновения данной ситуации. </t>
  </si>
  <si>
    <r>
      <t>в</t>
    </r>
    <r>
      <rPr>
        <b/>
        <u/>
        <sz val="12"/>
        <color rgb="FF000000"/>
        <rFont val="Times New Roman"/>
        <family val="1"/>
        <charset val="204"/>
      </rPr>
      <t xml:space="preserve"> Республиканской службе государственного строительного и жилищного надзора</t>
    </r>
    <r>
      <rPr>
        <b/>
        <sz val="12"/>
        <color rgb="FF000000"/>
        <rFont val="Times New Roman"/>
        <family val="1"/>
        <charset val="204"/>
      </rPr>
      <t xml:space="preserve">  за </t>
    </r>
    <r>
      <rPr>
        <b/>
        <u/>
        <sz val="12"/>
        <color rgb="FF000000"/>
        <rFont val="Times New Roman"/>
        <family val="1"/>
        <charset val="204"/>
      </rPr>
      <t>2 полугодие 2016 года</t>
    </r>
  </si>
  <si>
    <t>2 полугодие 2016 года</t>
  </si>
  <si>
    <t>2 полугодие 2016</t>
  </si>
  <si>
    <t>Вовтором полугодии 2016 года произошло увеличение количества обращений граждан по сравнению со 2 полугодием 2015 года на 349 обращения, что составило рост более 19 %. Данный факт связан с завышенными суммами по начислению за коммунальные услуги и проблемами в доевом строительстве</t>
  </si>
  <si>
    <t>Соответственно в связи с увеличение общего числа обращений на  19% в сравнении со 2 полугодием 2015 года. Увеличелось поступление жалоб с Администрация Главы РБ и Правительства РБ на 100 жалобы, а также увеличилось количество жалоб поступивших  непосредственно от жителей на 932 жалобы, что составило 89 %.</t>
  </si>
  <si>
    <t xml:space="preserve">Во 2 полугодии 2016 года в сравнении со 2 полугодием произошел рост жалоб в электронном виде на 761 жалобу . А также рост жалоб в устной форме на 44 %. Число жалоб в письменной форме снизилось на  600 жалоб. </t>
  </si>
  <si>
    <t xml:space="preserve">При рассмотрении обращений граждан служащими осуществлялись выездные проверки, при отсутствии необходимости выезда на место, давались письменные ответы разъяснительного характера(«разъяснено») на 176 обращений, кроме того, на основании заключенных соглашений о взаимодействии с администрациями муниципальных образований, в соответствии с законодательством РФ «О порядке рассмотрения обращений граждан РФ» и иных законодательных актов РФ обращения перенаправлены в иные органы власти и органы местного самоуправления («не поддержано») 650 обращение.
</t>
  </si>
  <si>
    <t>Численность постоянного населения на 01.01.2016 г. тыс. чел.</t>
  </si>
  <si>
    <t>Произошло увеличение количества обращения граждан не проживающих на территории РБ на 2 жалобы.</t>
  </si>
  <si>
    <t>Во 2 полугодии 2016 года произошел рост обращений по тематическому разделу "Экономика" , что  связано с проблемами в долевом строительстве. Появились жалобы по тематике "Оборона, безопасность, законность" также произошли в связи с проблемами в долевом строительстве, а именно нарушения договорных обязательств между застройщиками и дольщиками. Увеличение количества обращений по тематике "Жилищно-комунальной сферы" составило 17 % или 303 жалобу в связи с большим количеством жалоб по начисленным суммам за коммунальные услуги.</t>
  </si>
  <si>
    <t>По разделу "Государство, общество, политика" в сравнении со 2 полугодием 2015 года произошло увеличение обращений на 4 жалобы</t>
  </si>
  <si>
    <t>Во 2 полугодии 2016 года произошел рост обращений по тематическому разделу "Экономика" на 2 %, что по большей части связано с проблемами в долевом строительстве. С дольщиками и застройщиками проводятся собрания, разъясняются причины возникновения данной ситуации.</t>
  </si>
  <si>
    <t>Во 2 полугодии 2016 года произошел рост обращений по тематическому разделу "Экономика" на 2 %, что по большей части связано с проблемами в долевом строительстве. С дольщиками и застройщиками проводятся собрания, разъясняются причины возникновения данной ситуации. Наибольшая активность населения по г. Улан-Удэ.</t>
  </si>
  <si>
    <t xml:space="preserve"> Увеличение количества обращений по тематике "коммунальное хозяйство" составило18 % или 323 жалобу в связи с большим количеством жалоб по начисленным суммам за коммунальные услуги. </t>
  </si>
  <si>
    <t>Увеличение количества обращений по тематике "коммунальное хозяйство" составило18 % или 323 жалобу в связи с большим количеством жалоб по начисленным суммам за коммунальные услуги. . Наибольшая часть жалоб непосредственно по городу Улан-Удэ. Также большое преобладание данной проблемы в Селенгинском, Кабанском и Северобайкальском районе.</t>
  </si>
  <si>
    <t>По сравнению со 2 полугодием 2015 года произошло уменьшений обращений граждан на личный прием на 15 обращений. Что по большей части связано с эффективной работой специалистов по решению проблем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</si>
</sst>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2" fontId="9" fillId="0" borderId="6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2" fontId="7" fillId="0" borderId="6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8" xfId="0" applyBorder="1"/>
    <xf numFmtId="0" fontId="0" fillId="0" borderId="13" xfId="0" applyBorder="1"/>
    <xf numFmtId="0" fontId="11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8" xfId="0" applyFont="1" applyBorder="1" applyAlignment="1">
      <alignment horizontal="justify" vertical="center"/>
    </xf>
    <xf numFmtId="0" fontId="7" fillId="0" borderId="9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3;&#1077;&#1085;&#1072;/&#1057;&#1087;&#1088;&#1072;&#1074;&#1082;&#1072;%20&#1086;%20&#1082;&#1086;&#1083;&#1080;&#1095;&#1077;&#1089;&#1090;&#1074;&#1077;%20&#1086;&#1073;&#1088;&#1072;&#1097;&#1077;&#1085;&#1080;&#1081;%20&#1075;&#1088;&#1072;&#1078;&#1076;&#1072;&#1085;,%20&#1087;&#1086;%20&#1088;&#1072;&#1081;&#1086;&#1085;&#1072;&#1084;%20&#1087;&#1088;&#1086;&#1078;&#1080;&#1074;&#1072;&#1085;&#1080;&#1103;%20&#1079;&#1072;&#1103;&#1074;&#1080;&#1090;&#1077;&#1083;&#1103;%20&#1080;%20&#1090;&#1077;&#1084;&#1072;&#1090;&#1080;&#1082;&#1072;&#1084;%202016-06-02T09.06.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анные"/>
      <sheetName val="январь"/>
      <sheetName val="февраль"/>
      <sheetName val="март"/>
      <sheetName val="апрель"/>
      <sheetName val="май"/>
      <sheetName val="июнь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88"/>
  <sheetViews>
    <sheetView tabSelected="1" topLeftCell="A376" workbookViewId="0">
      <selection activeCell="J403" sqref="J403"/>
    </sheetView>
  </sheetViews>
  <sheetFormatPr defaultRowHeight="15" x14ac:dyDescent="0.25"/>
  <cols>
    <col min="1" max="1" width="35.85546875" customWidth="1"/>
    <col min="2" max="2" width="15.42578125" customWidth="1"/>
    <col min="3" max="3" width="12.85546875" customWidth="1"/>
    <col min="4" max="4" width="12.42578125" customWidth="1"/>
    <col min="5" max="5" width="11.7109375" customWidth="1"/>
    <col min="6" max="6" width="11.85546875" customWidth="1"/>
    <col min="7" max="7" width="13" customWidth="1"/>
    <col min="8" max="8" width="10" bestFit="1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</row>
    <row r="2" spans="1:7" ht="15.75" x14ac:dyDescent="0.25">
      <c r="A2" s="1" t="s">
        <v>150</v>
      </c>
      <c r="B2" s="2"/>
      <c r="C2" s="2"/>
      <c r="D2" s="2"/>
      <c r="E2" s="2"/>
      <c r="F2" s="2"/>
    </row>
    <row r="3" spans="1:7" x14ac:dyDescent="0.25">
      <c r="A3" s="85" t="s">
        <v>1</v>
      </c>
      <c r="B3" s="85"/>
      <c r="C3" s="85"/>
      <c r="D3" s="85"/>
      <c r="E3" s="85"/>
      <c r="F3" s="85"/>
      <c r="G3" s="85"/>
    </row>
    <row r="4" spans="1:7" x14ac:dyDescent="0.25">
      <c r="A4" s="3"/>
    </row>
    <row r="5" spans="1:7" x14ac:dyDescent="0.25">
      <c r="A5" s="3" t="s">
        <v>2</v>
      </c>
    </row>
    <row r="6" spans="1:7" ht="15.75" thickBot="1" x14ac:dyDescent="0.3">
      <c r="A6" s="4" t="s">
        <v>3</v>
      </c>
    </row>
    <row r="7" spans="1:7" ht="15" customHeight="1" x14ac:dyDescent="0.25">
      <c r="A7" s="57" t="s">
        <v>4</v>
      </c>
      <c r="B7" s="60" t="s">
        <v>143</v>
      </c>
      <c r="C7" s="61"/>
      <c r="D7" s="60" t="s">
        <v>144</v>
      </c>
      <c r="E7" s="61"/>
      <c r="F7" s="60" t="s">
        <v>151</v>
      </c>
      <c r="G7" s="61"/>
    </row>
    <row r="8" spans="1:7" ht="15.75" thickBot="1" x14ac:dyDescent="0.3">
      <c r="A8" s="58"/>
      <c r="B8" s="50"/>
      <c r="C8" s="51"/>
      <c r="D8" s="50"/>
      <c r="E8" s="51"/>
      <c r="F8" s="50"/>
      <c r="G8" s="51"/>
    </row>
    <row r="9" spans="1:7" ht="15.75" thickBot="1" x14ac:dyDescent="0.3">
      <c r="A9" s="59"/>
      <c r="B9" s="5" t="s">
        <v>10</v>
      </c>
      <c r="C9" s="5" t="s">
        <v>11</v>
      </c>
      <c r="D9" s="5" t="s">
        <v>10</v>
      </c>
      <c r="E9" s="5" t="s">
        <v>11</v>
      </c>
      <c r="F9" s="41" t="s">
        <v>10</v>
      </c>
      <c r="G9" s="41" t="s">
        <v>11</v>
      </c>
    </row>
    <row r="10" spans="1:7" ht="15.75" thickBot="1" x14ac:dyDescent="0.3">
      <c r="A10" s="6" t="s">
        <v>12</v>
      </c>
      <c r="B10" s="33">
        <v>1832</v>
      </c>
      <c r="C10" s="33"/>
      <c r="D10" s="33">
        <v>2134</v>
      </c>
      <c r="E10" s="40"/>
      <c r="F10" s="42">
        <v>2181</v>
      </c>
      <c r="G10" s="43"/>
    </row>
    <row r="11" spans="1:7" ht="15.75" thickBot="1" x14ac:dyDescent="0.3">
      <c r="A11" s="86" t="s">
        <v>13</v>
      </c>
      <c r="B11" s="87"/>
      <c r="C11" s="87"/>
      <c r="D11" s="87"/>
      <c r="E11" s="87"/>
      <c r="F11" s="88"/>
      <c r="G11" s="89"/>
    </row>
    <row r="12" spans="1:7" ht="15.75" thickBot="1" x14ac:dyDescent="0.3">
      <c r="A12" s="8" t="s">
        <v>14</v>
      </c>
      <c r="B12" s="7"/>
      <c r="C12" s="7"/>
      <c r="D12" s="7"/>
      <c r="E12" s="7"/>
      <c r="F12" s="7"/>
      <c r="G12" s="7"/>
    </row>
    <row r="13" spans="1:7" ht="33.75" customHeight="1" thickBot="1" x14ac:dyDescent="0.3">
      <c r="A13" s="8" t="s">
        <v>15</v>
      </c>
      <c r="B13" s="7"/>
      <c r="C13" s="7"/>
      <c r="D13" s="7"/>
      <c r="E13" s="7"/>
      <c r="F13" s="7">
        <v>169</v>
      </c>
      <c r="G13" s="9">
        <f>F13/D10*100</f>
        <v>7.9194001874414246</v>
      </c>
    </row>
    <row r="14" spans="1:7" ht="27.75" customHeight="1" thickBot="1" x14ac:dyDescent="0.3">
      <c r="A14" s="90" t="s">
        <v>153</v>
      </c>
      <c r="B14" s="91"/>
      <c r="C14" s="91"/>
      <c r="D14" s="91"/>
      <c r="E14" s="91"/>
      <c r="F14" s="91"/>
      <c r="G14" s="92"/>
    </row>
    <row r="15" spans="1:7" x14ac:dyDescent="0.25">
      <c r="A15" s="4"/>
    </row>
    <row r="16" spans="1:7" ht="15.75" thickBot="1" x14ac:dyDescent="0.3">
      <c r="A16" s="4" t="s">
        <v>16</v>
      </c>
    </row>
    <row r="17" spans="1:7" ht="21" customHeight="1" x14ac:dyDescent="0.25">
      <c r="A17" s="57" t="s">
        <v>17</v>
      </c>
      <c r="B17" s="60" t="s">
        <v>143</v>
      </c>
      <c r="C17" s="61"/>
      <c r="D17" s="60" t="s">
        <v>144</v>
      </c>
      <c r="E17" s="61"/>
      <c r="F17" s="60" t="s">
        <v>152</v>
      </c>
      <c r="G17" s="61"/>
    </row>
    <row r="18" spans="1:7" ht="15.75" customHeight="1" thickBot="1" x14ac:dyDescent="0.3">
      <c r="A18" s="58"/>
      <c r="B18" s="50"/>
      <c r="C18" s="51"/>
      <c r="D18" s="50"/>
      <c r="E18" s="51"/>
      <c r="F18" s="50"/>
      <c r="G18" s="51"/>
    </row>
    <row r="19" spans="1:7" ht="15.75" thickBot="1" x14ac:dyDescent="0.3">
      <c r="A19" s="59"/>
      <c r="B19" s="5" t="s">
        <v>10</v>
      </c>
      <c r="C19" s="5" t="s">
        <v>11</v>
      </c>
      <c r="D19" s="5" t="s">
        <v>10</v>
      </c>
      <c r="E19" s="5" t="s">
        <v>11</v>
      </c>
      <c r="F19" s="5" t="s">
        <v>10</v>
      </c>
      <c r="G19" s="5" t="s">
        <v>11</v>
      </c>
    </row>
    <row r="20" spans="1:7" ht="15.75" thickBot="1" x14ac:dyDescent="0.3">
      <c r="A20" s="10" t="s">
        <v>18</v>
      </c>
      <c r="B20" s="32">
        <v>7</v>
      </c>
      <c r="C20" s="32">
        <f>B20/B24*100</f>
        <v>0.38209606986899564</v>
      </c>
      <c r="D20" s="32">
        <v>94</v>
      </c>
      <c r="E20" s="32">
        <f>D20/D24*100</f>
        <v>4.4048734770384259</v>
      </c>
      <c r="F20" s="32">
        <v>107</v>
      </c>
      <c r="G20" s="32">
        <f>F20/F24*100</f>
        <v>4.9060064190738197</v>
      </c>
    </row>
    <row r="21" spans="1:7" ht="15.75" thickBot="1" x14ac:dyDescent="0.3">
      <c r="A21" s="10" t="s">
        <v>19</v>
      </c>
      <c r="B21" s="32">
        <v>778</v>
      </c>
      <c r="C21" s="32">
        <v>42.47</v>
      </c>
      <c r="D21" s="32">
        <v>125</v>
      </c>
      <c r="E21" s="32">
        <f>D21/D24*100</f>
        <v>5.857544517338332</v>
      </c>
      <c r="F21" s="32">
        <v>85</v>
      </c>
      <c r="G21" s="32">
        <f>F21/F24*100</f>
        <v>3.8972948188904168</v>
      </c>
    </row>
    <row r="22" spans="1:7" ht="15.75" thickBot="1" x14ac:dyDescent="0.3">
      <c r="A22" s="10" t="s">
        <v>20</v>
      </c>
      <c r="B22" s="32"/>
      <c r="C22" s="32"/>
      <c r="D22" s="32">
        <v>6</v>
      </c>
      <c r="E22" s="32">
        <v>0.28000000000000003</v>
      </c>
      <c r="F22" s="32">
        <v>10</v>
      </c>
      <c r="G22" s="32">
        <f>F22/F24*100</f>
        <v>0.4585052728106373</v>
      </c>
    </row>
    <row r="23" spans="1:7" ht="15.75" thickBot="1" x14ac:dyDescent="0.3">
      <c r="A23" s="10" t="s">
        <v>21</v>
      </c>
      <c r="B23" s="32">
        <v>1047</v>
      </c>
      <c r="C23" s="32">
        <f>B23/B24*100</f>
        <v>57.150655021834062</v>
      </c>
      <c r="D23" s="32">
        <v>1909</v>
      </c>
      <c r="E23" s="32">
        <f>D23/D24*100</f>
        <v>89.456419868791002</v>
      </c>
      <c r="F23" s="32">
        <v>1979</v>
      </c>
      <c r="G23" s="32">
        <f>F23/F24*100</f>
        <v>90.738193489225125</v>
      </c>
    </row>
    <row r="24" spans="1:7" ht="15.75" thickBot="1" x14ac:dyDescent="0.3">
      <c r="A24" s="6" t="s">
        <v>12</v>
      </c>
      <c r="B24" s="33">
        <v>1832</v>
      </c>
      <c r="C24" s="33"/>
      <c r="D24" s="33">
        <v>2134</v>
      </c>
      <c r="E24" s="33"/>
      <c r="F24" s="33">
        <v>2181</v>
      </c>
      <c r="G24" s="33"/>
    </row>
    <row r="25" spans="1:7" ht="36.75" customHeight="1" thickBot="1" x14ac:dyDescent="0.3">
      <c r="A25" s="54" t="s">
        <v>154</v>
      </c>
      <c r="B25" s="55"/>
      <c r="C25" s="55"/>
      <c r="D25" s="55"/>
      <c r="E25" s="55"/>
      <c r="F25" s="55"/>
      <c r="G25" s="56"/>
    </row>
    <row r="26" spans="1:7" x14ac:dyDescent="0.25">
      <c r="A26" s="12"/>
    </row>
    <row r="27" spans="1:7" ht="15.75" thickBot="1" x14ac:dyDescent="0.3">
      <c r="A27" s="4" t="s">
        <v>22</v>
      </c>
    </row>
    <row r="28" spans="1:7" x14ac:dyDescent="0.25">
      <c r="A28" s="57" t="s">
        <v>23</v>
      </c>
      <c r="B28" s="60" t="str">
        <f>B17</f>
        <v>2 полугодие 2015 года</v>
      </c>
      <c r="C28" s="61"/>
      <c r="D28" s="60" t="str">
        <f t="shared" ref="D28" si="0">D17</f>
        <v>1 полугодие 2016 года</v>
      </c>
      <c r="E28" s="61"/>
      <c r="F28" s="60" t="str">
        <f t="shared" ref="F28" si="1">F17</f>
        <v>2 полугодие 2016</v>
      </c>
      <c r="G28" s="61"/>
    </row>
    <row r="29" spans="1:7" ht="15.75" thickBot="1" x14ac:dyDescent="0.3">
      <c r="A29" s="58"/>
      <c r="B29" s="50"/>
      <c r="C29" s="51"/>
      <c r="D29" s="50"/>
      <c r="E29" s="51"/>
      <c r="F29" s="50"/>
      <c r="G29" s="51"/>
    </row>
    <row r="30" spans="1:7" ht="15.75" thickBot="1" x14ac:dyDescent="0.3">
      <c r="A30" s="59"/>
      <c r="B30" s="5" t="s">
        <v>10</v>
      </c>
      <c r="C30" s="5" t="s">
        <v>11</v>
      </c>
      <c r="D30" s="5" t="s">
        <v>10</v>
      </c>
      <c r="E30" s="5" t="s">
        <v>11</v>
      </c>
      <c r="F30" s="5" t="s">
        <v>10</v>
      </c>
      <c r="G30" s="5" t="s">
        <v>11</v>
      </c>
    </row>
    <row r="31" spans="1:7" ht="15.75" thickBot="1" x14ac:dyDescent="0.3">
      <c r="A31" s="8" t="s">
        <v>24</v>
      </c>
      <c r="B31" s="32">
        <v>1756</v>
      </c>
      <c r="C31" s="32">
        <f>B31/B34*100</f>
        <v>95.851528384279476</v>
      </c>
      <c r="D31" s="32">
        <v>1657</v>
      </c>
      <c r="E31" s="32">
        <f>D31/D34*100</f>
        <v>77.647610121836934</v>
      </c>
      <c r="F31" s="32">
        <v>1156</v>
      </c>
      <c r="G31" s="32">
        <f>F31/F34*100</f>
        <v>53.003209536909679</v>
      </c>
    </row>
    <row r="32" spans="1:7" ht="15.75" thickBot="1" x14ac:dyDescent="0.3">
      <c r="A32" s="8" t="s">
        <v>25</v>
      </c>
      <c r="B32" s="32">
        <v>69</v>
      </c>
      <c r="C32" s="32">
        <f>B32/B34*100</f>
        <v>3.766375545851528</v>
      </c>
      <c r="D32" s="32">
        <v>10</v>
      </c>
      <c r="E32" s="32">
        <f>D32/D34*100</f>
        <v>0.46860356138706649</v>
      </c>
      <c r="F32" s="32">
        <v>100</v>
      </c>
      <c r="G32" s="32">
        <f>F32/F34*100</f>
        <v>4.5850527281063727</v>
      </c>
    </row>
    <row r="33" spans="1:7" ht="15.75" thickBot="1" x14ac:dyDescent="0.3">
      <c r="A33" s="8" t="s">
        <v>26</v>
      </c>
      <c r="B33" s="32">
        <v>164</v>
      </c>
      <c r="C33" s="32">
        <f>B33/B34*100</f>
        <v>8.9519650655021827</v>
      </c>
      <c r="D33" s="32">
        <v>467</v>
      </c>
      <c r="E33" s="32">
        <f>D33/D34*100</f>
        <v>21.883786316776007</v>
      </c>
      <c r="F33" s="32">
        <v>925</v>
      </c>
      <c r="G33" s="32">
        <f>F33/F34*100</f>
        <v>42.411737734983951</v>
      </c>
    </row>
    <row r="34" spans="1:7" ht="15.75" thickBot="1" x14ac:dyDescent="0.3">
      <c r="A34" s="13" t="s">
        <v>12</v>
      </c>
      <c r="B34" s="33">
        <v>1832</v>
      </c>
      <c r="C34" s="33"/>
      <c r="D34" s="33">
        <v>2134</v>
      </c>
      <c r="E34" s="33"/>
      <c r="F34" s="33">
        <v>2181</v>
      </c>
      <c r="G34" s="33"/>
    </row>
    <row r="35" spans="1:7" ht="32.25" customHeight="1" thickBot="1" x14ac:dyDescent="0.3">
      <c r="A35" s="54" t="s">
        <v>155</v>
      </c>
      <c r="B35" s="55"/>
      <c r="C35" s="55"/>
      <c r="D35" s="55"/>
      <c r="E35" s="55"/>
      <c r="F35" s="55"/>
      <c r="G35" s="56"/>
    </row>
    <row r="36" spans="1:7" x14ac:dyDescent="0.25">
      <c r="A36" s="4"/>
    </row>
    <row r="37" spans="1:7" ht="15.75" thickBot="1" x14ac:dyDescent="0.3">
      <c r="A37" s="4" t="s">
        <v>27</v>
      </c>
    </row>
    <row r="38" spans="1:7" ht="31.5" customHeight="1" x14ac:dyDescent="0.25">
      <c r="A38" s="57" t="s">
        <v>28</v>
      </c>
      <c r="B38" s="60" t="str">
        <f>B28</f>
        <v>2 полугодие 2015 года</v>
      </c>
      <c r="C38" s="61"/>
      <c r="D38" s="60" t="str">
        <f t="shared" ref="D38" si="2">D28</f>
        <v>1 полугодие 2016 года</v>
      </c>
      <c r="E38" s="61"/>
      <c r="F38" s="60" t="str">
        <f t="shared" ref="F38" si="3">F28</f>
        <v>2 полугодие 2016</v>
      </c>
      <c r="G38" s="61"/>
    </row>
    <row r="39" spans="1:7" ht="15.75" thickBot="1" x14ac:dyDescent="0.3">
      <c r="A39" s="58"/>
      <c r="B39" s="50"/>
      <c r="C39" s="51"/>
      <c r="D39" s="50"/>
      <c r="E39" s="51"/>
      <c r="F39" s="50"/>
      <c r="G39" s="51"/>
    </row>
    <row r="40" spans="1:7" ht="15.75" thickBot="1" x14ac:dyDescent="0.3">
      <c r="A40" s="59"/>
      <c r="B40" s="5" t="s">
        <v>10</v>
      </c>
      <c r="C40" s="5" t="s">
        <v>11</v>
      </c>
      <c r="D40" s="5" t="s">
        <v>10</v>
      </c>
      <c r="E40" s="5" t="s">
        <v>11</v>
      </c>
      <c r="F40" s="5" t="s">
        <v>10</v>
      </c>
      <c r="G40" s="5" t="s">
        <v>11</v>
      </c>
    </row>
    <row r="41" spans="1:7" ht="15.75" thickBot="1" x14ac:dyDescent="0.3">
      <c r="A41" s="8" t="s">
        <v>29</v>
      </c>
      <c r="B41" s="32">
        <v>477</v>
      </c>
      <c r="C41" s="32">
        <f>B41/B46*100</f>
        <v>26.037117903930131</v>
      </c>
      <c r="D41" s="32">
        <v>175</v>
      </c>
      <c r="E41" s="32">
        <f>D41/D46*100</f>
        <v>8.2005623242736654</v>
      </c>
      <c r="F41" s="32">
        <v>176</v>
      </c>
      <c r="G41" s="32">
        <f>F41/F46*100</f>
        <v>8.069692801467216</v>
      </c>
    </row>
    <row r="42" spans="1:7" ht="15.75" thickBot="1" x14ac:dyDescent="0.3">
      <c r="A42" s="8" t="s">
        <v>30</v>
      </c>
      <c r="B42" s="32">
        <v>1062</v>
      </c>
      <c r="C42" s="32">
        <f>B42/B46*100</f>
        <v>57.969432314410483</v>
      </c>
      <c r="D42" s="32">
        <v>12</v>
      </c>
      <c r="E42" s="32">
        <f>D42/D46*100</f>
        <v>0.5623242736644799</v>
      </c>
      <c r="F42" s="32">
        <v>9</v>
      </c>
      <c r="G42" s="32">
        <f>F42/F46*100</f>
        <v>0.41265474552957354</v>
      </c>
    </row>
    <row r="43" spans="1:7" ht="15.75" thickBot="1" x14ac:dyDescent="0.3">
      <c r="A43" s="8" t="s">
        <v>31</v>
      </c>
      <c r="B43" s="32">
        <v>681</v>
      </c>
      <c r="C43" s="32">
        <f>B43/B46*100</f>
        <v>37.172489082969435</v>
      </c>
      <c r="D43" s="32">
        <v>629</v>
      </c>
      <c r="E43" s="32">
        <f>D43/D46*100</f>
        <v>29.475164011246484</v>
      </c>
      <c r="F43" s="32">
        <v>650</v>
      </c>
      <c r="G43" s="32">
        <f>F43/F46*100</f>
        <v>29.802842732691424</v>
      </c>
    </row>
    <row r="44" spans="1:7" ht="15.75" thickBot="1" x14ac:dyDescent="0.3">
      <c r="A44" s="8" t="s">
        <v>32</v>
      </c>
      <c r="B44" s="32">
        <v>1743</v>
      </c>
      <c r="C44" s="32">
        <f>B44/B46*100</f>
        <v>95.141921397379917</v>
      </c>
      <c r="D44" s="32">
        <v>1938</v>
      </c>
      <c r="E44" s="32">
        <f>D44/D46*100</f>
        <v>90.81537019681349</v>
      </c>
      <c r="F44" s="32">
        <v>1967</v>
      </c>
      <c r="G44" s="32">
        <f>F44/F46*100</f>
        <v>90.187987161852362</v>
      </c>
    </row>
    <row r="45" spans="1:7" ht="15.75" thickBot="1" x14ac:dyDescent="0.3">
      <c r="A45" s="8" t="s">
        <v>33</v>
      </c>
      <c r="B45" s="32">
        <v>178</v>
      </c>
      <c r="C45" s="32">
        <f>B45/B46*100</f>
        <v>9.7161572052401759</v>
      </c>
      <c r="D45" s="32">
        <v>246</v>
      </c>
      <c r="E45" s="32">
        <f>D45/D46*100</f>
        <v>11.527647610121837</v>
      </c>
      <c r="F45" s="32">
        <v>209</v>
      </c>
      <c r="G45" s="32">
        <f>F45/F46*100</f>
        <v>9.5827602017423192</v>
      </c>
    </row>
    <row r="46" spans="1:7" ht="15.75" thickBot="1" x14ac:dyDescent="0.3">
      <c r="A46" s="13" t="s">
        <v>12</v>
      </c>
      <c r="B46" s="33">
        <f>B34</f>
        <v>1832</v>
      </c>
      <c r="C46" s="33"/>
      <c r="D46" s="33">
        <f>D34</f>
        <v>2134</v>
      </c>
      <c r="E46" s="33"/>
      <c r="F46" s="33">
        <v>2181</v>
      </c>
      <c r="G46" s="33"/>
    </row>
    <row r="47" spans="1:7" ht="48.75" customHeight="1" thickBot="1" x14ac:dyDescent="0.3">
      <c r="A47" s="54" t="s">
        <v>156</v>
      </c>
      <c r="B47" s="55"/>
      <c r="C47" s="55"/>
      <c r="D47" s="55"/>
      <c r="E47" s="55"/>
      <c r="F47" s="55"/>
      <c r="G47" s="56"/>
    </row>
    <row r="48" spans="1:7" x14ac:dyDescent="0.25">
      <c r="A48" s="3"/>
    </row>
    <row r="49" spans="1:8" x14ac:dyDescent="0.25">
      <c r="A49" s="3" t="s">
        <v>34</v>
      </c>
    </row>
    <row r="50" spans="1:8" x14ac:dyDescent="0.25">
      <c r="A50" s="4"/>
    </row>
    <row r="51" spans="1:8" ht="15.75" thickBot="1" x14ac:dyDescent="0.3">
      <c r="A51" s="4" t="s">
        <v>35</v>
      </c>
    </row>
    <row r="52" spans="1:8" ht="31.5" x14ac:dyDescent="0.25">
      <c r="A52" s="63" t="s">
        <v>36</v>
      </c>
      <c r="B52" s="63" t="s">
        <v>157</v>
      </c>
      <c r="C52" s="14" t="s">
        <v>37</v>
      </c>
      <c r="D52" s="63" t="s">
        <v>38</v>
      </c>
      <c r="E52" s="14" t="s">
        <v>37</v>
      </c>
      <c r="F52" s="63" t="s">
        <v>38</v>
      </c>
      <c r="G52" s="14" t="s">
        <v>39</v>
      </c>
      <c r="H52" s="63" t="s">
        <v>38</v>
      </c>
    </row>
    <row r="53" spans="1:8" x14ac:dyDescent="0.25">
      <c r="A53" s="64"/>
      <c r="B53" s="64"/>
      <c r="C53" s="15" t="s">
        <v>146</v>
      </c>
      <c r="D53" s="64"/>
      <c r="E53" s="15" t="s">
        <v>145</v>
      </c>
      <c r="F53" s="64"/>
      <c r="G53" s="15" t="s">
        <v>146</v>
      </c>
      <c r="H53" s="64"/>
    </row>
    <row r="54" spans="1:8" ht="15.75" thickBot="1" x14ac:dyDescent="0.3">
      <c r="A54" s="65"/>
      <c r="B54" s="65"/>
      <c r="C54" s="16">
        <v>2015</v>
      </c>
      <c r="D54" s="65"/>
      <c r="E54" s="16">
        <v>2016</v>
      </c>
      <c r="F54" s="65"/>
      <c r="G54" s="16">
        <v>2016</v>
      </c>
      <c r="H54" s="65"/>
    </row>
    <row r="55" spans="1:8" ht="15.75" thickBot="1" x14ac:dyDescent="0.3">
      <c r="A55" s="18" t="s">
        <v>42</v>
      </c>
      <c r="B55" s="34">
        <v>430.55</v>
      </c>
      <c r="C55" s="35">
        <v>1832</v>
      </c>
      <c r="D55" s="36">
        <f>C55/B55*10</f>
        <v>42.550226454534894</v>
      </c>
      <c r="E55" s="35">
        <v>2134</v>
      </c>
      <c r="F55" s="36">
        <f>E55/B55*10</f>
        <v>49.564510509813033</v>
      </c>
      <c r="G55" s="36">
        <v>1793</v>
      </c>
      <c r="H55" s="36">
        <f>G55/B55*10</f>
        <v>41.644408314946006</v>
      </c>
    </row>
    <row r="56" spans="1:8" ht="15.75" thickBot="1" x14ac:dyDescent="0.3">
      <c r="A56" s="18" t="s">
        <v>43</v>
      </c>
      <c r="B56" s="34">
        <v>23.943999999999999</v>
      </c>
      <c r="C56" s="35"/>
      <c r="D56" s="35"/>
      <c r="E56" s="35"/>
      <c r="F56" s="35"/>
      <c r="G56" s="36">
        <v>47</v>
      </c>
      <c r="H56" s="36">
        <f t="shared" ref="H56:H77" si="4">G56/B56*10</f>
        <v>19.62913464751086</v>
      </c>
    </row>
    <row r="57" spans="1:8" ht="15.75" thickBot="1" x14ac:dyDescent="0.3">
      <c r="A57" s="18" t="s">
        <v>44</v>
      </c>
      <c r="B57" s="34">
        <v>22.526</v>
      </c>
      <c r="C57" s="35"/>
      <c r="D57" s="35"/>
      <c r="E57" s="35"/>
      <c r="F57" s="35"/>
      <c r="G57" s="36">
        <v>7</v>
      </c>
      <c r="H57" s="36">
        <f t="shared" si="4"/>
        <v>3.1075201988812928</v>
      </c>
    </row>
    <row r="58" spans="1:8" ht="15.75" thickBot="1" x14ac:dyDescent="0.3">
      <c r="A58" s="18" t="s">
        <v>45</v>
      </c>
      <c r="B58" s="34">
        <v>8.766</v>
      </c>
      <c r="C58" s="35"/>
      <c r="D58" s="35"/>
      <c r="E58" s="35"/>
      <c r="F58" s="35"/>
      <c r="G58" s="36"/>
      <c r="H58" s="36">
        <f t="shared" si="4"/>
        <v>0</v>
      </c>
    </row>
    <row r="59" spans="1:8" ht="15.75" thickBot="1" x14ac:dyDescent="0.3">
      <c r="A59" s="18" t="s">
        <v>46</v>
      </c>
      <c r="B59" s="34">
        <v>23.448</v>
      </c>
      <c r="C59" s="35"/>
      <c r="D59" s="35"/>
      <c r="E59" s="35"/>
      <c r="F59" s="35"/>
      <c r="G59" s="36">
        <v>4</v>
      </c>
      <c r="H59" s="36">
        <f t="shared" si="4"/>
        <v>1.7059024223814399</v>
      </c>
    </row>
    <row r="60" spans="1:8" ht="15.75" thickBot="1" x14ac:dyDescent="0.3">
      <c r="A60" s="18" t="s">
        <v>47</v>
      </c>
      <c r="B60" s="34">
        <v>25.024999999999999</v>
      </c>
      <c r="C60" s="35"/>
      <c r="D60" s="35"/>
      <c r="E60" s="35"/>
      <c r="F60" s="35"/>
      <c r="G60" s="36">
        <v>4</v>
      </c>
      <c r="H60" s="36">
        <f t="shared" si="4"/>
        <v>1.5984015984015985</v>
      </c>
    </row>
    <row r="61" spans="1:8" ht="15.75" thickBot="1" x14ac:dyDescent="0.3">
      <c r="A61" s="18" t="s">
        <v>48</v>
      </c>
      <c r="B61" s="34">
        <v>17.373999999999999</v>
      </c>
      <c r="C61" s="35"/>
      <c r="D61" s="35"/>
      <c r="E61" s="35"/>
      <c r="F61" s="35"/>
      <c r="G61" s="36"/>
      <c r="H61" s="36">
        <f t="shared" si="4"/>
        <v>0</v>
      </c>
    </row>
    <row r="62" spans="1:8" ht="15.75" thickBot="1" x14ac:dyDescent="0.3">
      <c r="A62" s="18" t="s">
        <v>49</v>
      </c>
      <c r="B62" s="34">
        <v>50.418999999999997</v>
      </c>
      <c r="C62" s="35"/>
      <c r="D62" s="35"/>
      <c r="E62" s="35"/>
      <c r="F62" s="35"/>
      <c r="G62" s="36">
        <v>34</v>
      </c>
      <c r="H62" s="36">
        <f t="shared" si="4"/>
        <v>6.7434895575080827</v>
      </c>
    </row>
    <row r="63" spans="1:8" ht="15.75" thickBot="1" x14ac:dyDescent="0.3">
      <c r="A63" s="18" t="s">
        <v>50</v>
      </c>
      <c r="B63" s="34">
        <v>26.4</v>
      </c>
      <c r="C63" s="35"/>
      <c r="D63" s="35"/>
      <c r="E63" s="35"/>
      <c r="F63" s="35"/>
      <c r="G63" s="36">
        <v>18</v>
      </c>
      <c r="H63" s="36">
        <f t="shared" si="4"/>
        <v>6.8181818181818183</v>
      </c>
    </row>
    <row r="64" spans="1:8" ht="15.75" thickBot="1" x14ac:dyDescent="0.3">
      <c r="A64" s="18" t="s">
        <v>51</v>
      </c>
      <c r="B64" s="34">
        <v>48.985999999999997</v>
      </c>
      <c r="C64" s="35"/>
      <c r="D64" s="35"/>
      <c r="E64" s="35"/>
      <c r="F64" s="35"/>
      <c r="G64" s="36">
        <v>26</v>
      </c>
      <c r="H64" s="36">
        <f t="shared" si="4"/>
        <v>5.3076389172416611</v>
      </c>
    </row>
    <row r="65" spans="1:8" ht="15.75" thickBot="1" x14ac:dyDescent="0.3">
      <c r="A65" s="18" t="s">
        <v>52</v>
      </c>
      <c r="B65" s="34">
        <v>57.423000000000002</v>
      </c>
      <c r="C65" s="35"/>
      <c r="D65" s="35"/>
      <c r="E65" s="35"/>
      <c r="F65" s="35"/>
      <c r="G65" s="36">
        <v>66</v>
      </c>
      <c r="H65" s="36">
        <f t="shared" si="4"/>
        <v>11.493652369259703</v>
      </c>
    </row>
    <row r="66" spans="1:8" ht="15.75" thickBot="1" x14ac:dyDescent="0.3">
      <c r="A66" s="18" t="s">
        <v>53</v>
      </c>
      <c r="B66" s="34">
        <v>15.3</v>
      </c>
      <c r="C66" s="35"/>
      <c r="D66" s="35"/>
      <c r="E66" s="35"/>
      <c r="F66" s="35"/>
      <c r="G66" s="36">
        <v>2</v>
      </c>
      <c r="H66" s="36">
        <f t="shared" si="4"/>
        <v>1.3071895424836601</v>
      </c>
    </row>
    <row r="67" spans="1:8" ht="15.75" thickBot="1" x14ac:dyDescent="0.3">
      <c r="A67" s="18" t="s">
        <v>54</v>
      </c>
      <c r="B67" s="34">
        <v>14.02</v>
      </c>
      <c r="C67" s="35"/>
      <c r="D67" s="35"/>
      <c r="E67" s="35"/>
      <c r="F67" s="35"/>
      <c r="G67" s="36">
        <v>1</v>
      </c>
      <c r="H67" s="36">
        <f t="shared" si="4"/>
        <v>0.71326676176890158</v>
      </c>
    </row>
    <row r="68" spans="1:8" ht="15.75" thickBot="1" x14ac:dyDescent="0.3">
      <c r="A68" s="18" t="s">
        <v>55</v>
      </c>
      <c r="B68" s="34">
        <v>37.764000000000003</v>
      </c>
      <c r="C68" s="35"/>
      <c r="D68" s="35"/>
      <c r="E68" s="35"/>
      <c r="F68" s="35"/>
      <c r="G68" s="36">
        <v>23</v>
      </c>
      <c r="H68" s="36">
        <f t="shared" si="4"/>
        <v>6.0904565194365006</v>
      </c>
    </row>
    <row r="69" spans="1:8" ht="15.75" thickBot="1" x14ac:dyDescent="0.3">
      <c r="A69" s="18" t="s">
        <v>56</v>
      </c>
      <c r="B69" s="34">
        <v>10.489000000000001</v>
      </c>
      <c r="C69" s="35"/>
      <c r="D69" s="35"/>
      <c r="E69" s="35"/>
      <c r="F69" s="35"/>
      <c r="G69" s="36">
        <v>14</v>
      </c>
      <c r="H69" s="36">
        <f t="shared" si="4"/>
        <v>13.347316236056821</v>
      </c>
    </row>
    <row r="70" spans="1:8" ht="15.75" thickBot="1" x14ac:dyDescent="0.3">
      <c r="A70" s="18" t="s">
        <v>57</v>
      </c>
      <c r="B70" s="34">
        <v>23.646000000000001</v>
      </c>
      <c r="C70" s="35"/>
      <c r="D70" s="35"/>
      <c r="E70" s="35"/>
      <c r="F70" s="35"/>
      <c r="G70" s="36">
        <v>21</v>
      </c>
      <c r="H70" s="36">
        <f t="shared" si="4"/>
        <v>8.8809946714031973</v>
      </c>
    </row>
    <row r="71" spans="1:8" ht="15.75" thickBot="1" x14ac:dyDescent="0.3">
      <c r="A71" s="18" t="s">
        <v>58</v>
      </c>
      <c r="B71" s="34">
        <v>5.4</v>
      </c>
      <c r="C71" s="35"/>
      <c r="D71" s="35"/>
      <c r="E71" s="35"/>
      <c r="F71" s="35"/>
      <c r="G71" s="36"/>
      <c r="H71" s="36">
        <f t="shared" si="4"/>
        <v>0</v>
      </c>
    </row>
    <row r="72" spans="1:8" ht="15.75" thickBot="1" x14ac:dyDescent="0.3">
      <c r="A72" s="18" t="s">
        <v>59</v>
      </c>
      <c r="B72" s="34">
        <v>26.847000000000001</v>
      </c>
      <c r="C72" s="35"/>
      <c r="D72" s="35"/>
      <c r="E72" s="35"/>
      <c r="F72" s="35"/>
      <c r="G72" s="36">
        <v>21</v>
      </c>
      <c r="H72" s="36">
        <f t="shared" si="4"/>
        <v>7.8221030282713144</v>
      </c>
    </row>
    <row r="73" spans="1:8" ht="15.75" thickBot="1" x14ac:dyDescent="0.3">
      <c r="A73" s="18" t="s">
        <v>60</v>
      </c>
      <c r="B73" s="34">
        <v>12.696999999999999</v>
      </c>
      <c r="C73" s="35"/>
      <c r="D73" s="35"/>
      <c r="E73" s="35"/>
      <c r="F73" s="35"/>
      <c r="G73" s="36">
        <v>8</v>
      </c>
      <c r="H73" s="36">
        <f t="shared" si="4"/>
        <v>6.3007009529810194</v>
      </c>
    </row>
    <row r="74" spans="1:8" ht="15.75" thickBot="1" x14ac:dyDescent="0.3">
      <c r="A74" s="18" t="s">
        <v>61</v>
      </c>
      <c r="B74" s="34">
        <v>43.045000000000002</v>
      </c>
      <c r="C74" s="35"/>
      <c r="D74" s="35"/>
      <c r="E74" s="35"/>
      <c r="F74" s="35"/>
      <c r="G74" s="36">
        <v>62</v>
      </c>
      <c r="H74" s="36">
        <f t="shared" si="4"/>
        <v>14.403531188291323</v>
      </c>
    </row>
    <row r="75" spans="1:8" ht="15.75" thickBot="1" x14ac:dyDescent="0.3">
      <c r="A75" s="18" t="s">
        <v>62</v>
      </c>
      <c r="B75" s="34">
        <v>19.504999999999999</v>
      </c>
      <c r="C75" s="35"/>
      <c r="D75" s="35"/>
      <c r="E75" s="35"/>
      <c r="F75" s="35"/>
      <c r="G75" s="36">
        <v>8</v>
      </c>
      <c r="H75" s="36">
        <f t="shared" si="4"/>
        <v>4.101512432709562</v>
      </c>
    </row>
    <row r="76" spans="1:8" ht="15.75" thickBot="1" x14ac:dyDescent="0.3">
      <c r="A76" s="18" t="s">
        <v>63</v>
      </c>
      <c r="B76" s="34">
        <v>21.193999999999999</v>
      </c>
      <c r="C76" s="35"/>
      <c r="D76" s="35"/>
      <c r="E76" s="35"/>
      <c r="F76" s="35"/>
      <c r="G76" s="36">
        <v>4</v>
      </c>
      <c r="H76" s="36">
        <f t="shared" si="4"/>
        <v>1.8873266018684534</v>
      </c>
    </row>
    <row r="77" spans="1:8" ht="15.75" thickBot="1" x14ac:dyDescent="0.3">
      <c r="A77" s="18" t="s">
        <v>64</v>
      </c>
      <c r="B77" s="34">
        <v>17.515999999999998</v>
      </c>
      <c r="C77" s="35"/>
      <c r="D77" s="35"/>
      <c r="E77" s="35"/>
      <c r="F77" s="35"/>
      <c r="G77" s="36">
        <v>11</v>
      </c>
      <c r="H77" s="36">
        <f t="shared" si="4"/>
        <v>6.2799725964832165</v>
      </c>
    </row>
    <row r="78" spans="1:8" ht="15.75" thickBot="1" x14ac:dyDescent="0.3">
      <c r="A78" s="20" t="s">
        <v>65</v>
      </c>
      <c r="B78" s="37">
        <f>AVERAGE(B55:B77)</f>
        <v>42.707999999999991</v>
      </c>
      <c r="C78" s="37">
        <f>AVERAGE(C55:C77)</f>
        <v>1832</v>
      </c>
      <c r="D78" s="38">
        <f>D55</f>
        <v>42.550226454534894</v>
      </c>
      <c r="E78" s="37">
        <f>E55</f>
        <v>2134</v>
      </c>
      <c r="F78" s="37">
        <f>F55</f>
        <v>49.564510509813033</v>
      </c>
      <c r="G78" s="38">
        <f>AVERAGE(G55:G77)</f>
        <v>108.7</v>
      </c>
      <c r="H78" s="38">
        <f>G78/B78*10</f>
        <v>25.451905966095349</v>
      </c>
    </row>
    <row r="79" spans="1:8" ht="15.75" thickBot="1" x14ac:dyDescent="0.3">
      <c r="A79" s="81"/>
      <c r="B79" s="82"/>
      <c r="C79" s="82"/>
      <c r="D79" s="82"/>
      <c r="E79" s="82"/>
      <c r="F79" s="82"/>
      <c r="G79" s="82"/>
      <c r="H79" s="83"/>
    </row>
    <row r="80" spans="1:8" x14ac:dyDescent="0.25">
      <c r="A80" s="4"/>
    </row>
    <row r="81" spans="1:8" ht="15.75" thickBot="1" x14ac:dyDescent="0.3">
      <c r="A81" s="84" t="s">
        <v>67</v>
      </c>
      <c r="B81" s="84"/>
      <c r="C81" s="84"/>
      <c r="D81" s="84"/>
      <c r="E81" s="84"/>
      <c r="F81" s="84"/>
      <c r="G81" s="84"/>
      <c r="H81" s="84"/>
    </row>
    <row r="82" spans="1:8" ht="31.5" x14ac:dyDescent="0.25">
      <c r="A82" s="63" t="s">
        <v>36</v>
      </c>
      <c r="B82" s="63" t="s">
        <v>157</v>
      </c>
      <c r="C82" s="14" t="s">
        <v>37</v>
      </c>
      <c r="D82" s="63" t="s">
        <v>38</v>
      </c>
      <c r="E82" s="14" t="s">
        <v>37</v>
      </c>
      <c r="F82" s="63" t="s">
        <v>38</v>
      </c>
      <c r="G82" s="14" t="s">
        <v>39</v>
      </c>
      <c r="H82" s="63" t="s">
        <v>38</v>
      </c>
    </row>
    <row r="83" spans="1:8" ht="21" x14ac:dyDescent="0.25">
      <c r="A83" s="64"/>
      <c r="B83" s="64"/>
      <c r="C83" s="15" t="s">
        <v>40</v>
      </c>
      <c r="D83" s="64"/>
      <c r="E83" s="15" t="s">
        <v>40</v>
      </c>
      <c r="F83" s="64"/>
      <c r="G83" s="15" t="s">
        <v>41</v>
      </c>
      <c r="H83" s="64"/>
    </row>
    <row r="84" spans="1:8" ht="21.75" thickBot="1" x14ac:dyDescent="0.3">
      <c r="A84" s="65"/>
      <c r="B84" s="65"/>
      <c r="C84" s="16" t="s">
        <v>7</v>
      </c>
      <c r="D84" s="65"/>
      <c r="E84" s="16" t="s">
        <v>8</v>
      </c>
      <c r="F84" s="65"/>
      <c r="G84" s="17"/>
      <c r="H84" s="65"/>
    </row>
    <row r="85" spans="1:8" ht="15.75" thickBot="1" x14ac:dyDescent="0.3">
      <c r="A85" s="18" t="s">
        <v>68</v>
      </c>
      <c r="B85" s="21"/>
      <c r="C85" s="19"/>
      <c r="D85" s="19"/>
      <c r="E85" s="19"/>
      <c r="F85" s="19"/>
      <c r="G85" s="5"/>
      <c r="H85" s="5"/>
    </row>
    <row r="86" spans="1:8" ht="15.75" thickBot="1" x14ac:dyDescent="0.3">
      <c r="A86" s="18" t="s">
        <v>69</v>
      </c>
      <c r="B86" s="21"/>
      <c r="C86" s="19"/>
      <c r="D86" s="19"/>
      <c r="E86" s="19"/>
      <c r="F86" s="19"/>
      <c r="G86" s="5"/>
      <c r="H86" s="5"/>
    </row>
    <row r="87" spans="1:8" ht="15.75" thickBot="1" x14ac:dyDescent="0.3">
      <c r="A87" s="74" t="s">
        <v>66</v>
      </c>
      <c r="B87" s="75"/>
      <c r="C87" s="75"/>
      <c r="D87" s="75"/>
      <c r="E87" s="75"/>
      <c r="F87" s="75"/>
      <c r="G87" s="75"/>
      <c r="H87" s="76"/>
    </row>
    <row r="88" spans="1:8" x14ac:dyDescent="0.25">
      <c r="A88" s="22"/>
    </row>
    <row r="89" spans="1:8" ht="36.75" customHeight="1" thickBot="1" x14ac:dyDescent="0.3">
      <c r="A89" s="77" t="s">
        <v>70</v>
      </c>
      <c r="B89" s="77"/>
      <c r="C89" s="77"/>
      <c r="D89" s="77"/>
      <c r="E89" s="77"/>
      <c r="F89" s="77"/>
      <c r="G89" s="77"/>
      <c r="H89" s="77"/>
    </row>
    <row r="90" spans="1:8" x14ac:dyDescent="0.25">
      <c r="A90" s="78"/>
      <c r="B90" s="60" t="str">
        <f>B38</f>
        <v>2 полугодие 2015 года</v>
      </c>
      <c r="C90" s="61"/>
      <c r="D90" s="60" t="str">
        <f t="shared" ref="D90" si="5">D38</f>
        <v>1 полугодие 2016 года</v>
      </c>
      <c r="E90" s="61"/>
      <c r="F90" s="60" t="str">
        <f t="shared" ref="F90" si="6">F38</f>
        <v>2 полугодие 2016</v>
      </c>
      <c r="G90" s="61"/>
    </row>
    <row r="91" spans="1:8" ht="15.75" thickBot="1" x14ac:dyDescent="0.3">
      <c r="A91" s="79"/>
      <c r="B91" s="50"/>
      <c r="C91" s="51"/>
      <c r="D91" s="50"/>
      <c r="E91" s="51"/>
      <c r="F91" s="50"/>
      <c r="G91" s="51"/>
    </row>
    <row r="92" spans="1:8" ht="15.75" thickBot="1" x14ac:dyDescent="0.3">
      <c r="A92" s="80"/>
      <c r="B92" s="5" t="s">
        <v>10</v>
      </c>
      <c r="C92" s="5" t="s">
        <v>11</v>
      </c>
      <c r="D92" s="5" t="s">
        <v>10</v>
      </c>
      <c r="E92" s="5" t="s">
        <v>11</v>
      </c>
      <c r="F92" s="5" t="s">
        <v>10</v>
      </c>
      <c r="G92" s="5" t="s">
        <v>11</v>
      </c>
    </row>
    <row r="93" spans="1:8" ht="15.75" thickBot="1" x14ac:dyDescent="0.3">
      <c r="A93" s="8" t="s">
        <v>71</v>
      </c>
      <c r="B93" s="11">
        <v>2</v>
      </c>
      <c r="C93" s="11">
        <f>B93/B95*100</f>
        <v>100</v>
      </c>
      <c r="D93" s="11">
        <v>5</v>
      </c>
      <c r="E93" s="11">
        <f>D93/D95*100</f>
        <v>100</v>
      </c>
      <c r="F93" s="11">
        <v>7</v>
      </c>
      <c r="G93" s="11">
        <f>F93/F95*100</f>
        <v>100</v>
      </c>
    </row>
    <row r="94" spans="1:8" ht="15.75" thickBot="1" x14ac:dyDescent="0.3">
      <c r="A94" s="8" t="s">
        <v>72</v>
      </c>
      <c r="B94" s="11"/>
      <c r="C94" s="11"/>
      <c r="D94" s="11"/>
      <c r="E94" s="11"/>
      <c r="F94" s="11"/>
      <c r="G94" s="11"/>
    </row>
    <row r="95" spans="1:8" ht="15.75" thickBot="1" x14ac:dyDescent="0.3">
      <c r="A95" s="8" t="s">
        <v>12</v>
      </c>
      <c r="B95" s="45">
        <v>2</v>
      </c>
      <c r="C95" s="46"/>
      <c r="D95" s="45">
        <v>5</v>
      </c>
      <c r="E95" s="46"/>
      <c r="F95" s="45">
        <v>7</v>
      </c>
      <c r="G95" s="46"/>
    </row>
    <row r="96" spans="1:8" ht="22.5" customHeight="1" thickBot="1" x14ac:dyDescent="0.3">
      <c r="A96" s="54" t="s">
        <v>158</v>
      </c>
      <c r="B96" s="55"/>
      <c r="C96" s="55"/>
      <c r="D96" s="55"/>
      <c r="E96" s="55"/>
      <c r="F96" s="55"/>
      <c r="G96" s="56"/>
    </row>
    <row r="97" spans="1:8" x14ac:dyDescent="0.25">
      <c r="A97" s="22"/>
    </row>
    <row r="98" spans="1:8" x14ac:dyDescent="0.25">
      <c r="A98" s="73" t="s">
        <v>73</v>
      </c>
      <c r="B98" s="73"/>
      <c r="C98" s="73"/>
      <c r="D98" s="73"/>
      <c r="E98" s="73"/>
      <c r="F98" s="73"/>
      <c r="G98" s="73"/>
      <c r="H98" s="73"/>
    </row>
    <row r="99" spans="1:8" x14ac:dyDescent="0.25">
      <c r="A99" s="22"/>
    </row>
    <row r="100" spans="1:8" ht="15.75" thickBot="1" x14ac:dyDescent="0.3">
      <c r="A100" s="72" t="s">
        <v>74</v>
      </c>
      <c r="B100" s="72"/>
      <c r="C100" s="72"/>
      <c r="D100" s="72"/>
      <c r="E100" s="72"/>
      <c r="F100" s="72"/>
      <c r="G100" s="72"/>
      <c r="H100" s="72"/>
    </row>
    <row r="101" spans="1:8" x14ac:dyDescent="0.25">
      <c r="A101" s="23" t="s">
        <v>75</v>
      </c>
      <c r="B101" s="60" t="str">
        <f>B90</f>
        <v>2 полугодие 2015 года</v>
      </c>
      <c r="C101" s="61"/>
      <c r="D101" s="60" t="str">
        <f t="shared" ref="D101" si="7">D90</f>
        <v>1 полугодие 2016 года</v>
      </c>
      <c r="E101" s="61"/>
      <c r="F101" s="60" t="str">
        <f t="shared" ref="F101" si="8">F90</f>
        <v>2 полугодие 2016</v>
      </c>
      <c r="G101" s="61"/>
    </row>
    <row r="102" spans="1:8" ht="15.75" thickBot="1" x14ac:dyDescent="0.3">
      <c r="A102" s="24" t="s">
        <v>76</v>
      </c>
      <c r="B102" s="50"/>
      <c r="C102" s="51"/>
      <c r="D102" s="50"/>
      <c r="E102" s="51"/>
      <c r="F102" s="50"/>
      <c r="G102" s="51"/>
    </row>
    <row r="103" spans="1:8" ht="15.75" thickBot="1" x14ac:dyDescent="0.3">
      <c r="A103" s="25"/>
      <c r="B103" s="5" t="s">
        <v>10</v>
      </c>
      <c r="C103" s="5" t="s">
        <v>11</v>
      </c>
      <c r="D103" s="5" t="s">
        <v>10</v>
      </c>
      <c r="E103" s="5" t="s">
        <v>11</v>
      </c>
      <c r="F103" s="5" t="s">
        <v>10</v>
      </c>
      <c r="G103" s="5" t="s">
        <v>11</v>
      </c>
    </row>
    <row r="104" spans="1:8" ht="15.75" thickBot="1" x14ac:dyDescent="0.3">
      <c r="A104" s="8" t="s">
        <v>77</v>
      </c>
      <c r="B104" s="32">
        <v>1</v>
      </c>
      <c r="C104" s="33">
        <f>B104/B109*100</f>
        <v>5.4585152838427943E-2</v>
      </c>
      <c r="D104" s="32">
        <v>4</v>
      </c>
      <c r="E104" s="33">
        <f>D104/D109*100</f>
        <v>0.18744142455482662</v>
      </c>
      <c r="F104" s="33">
        <v>5</v>
      </c>
      <c r="G104" s="33">
        <f>F104/F109*100</f>
        <v>0.22925263640531865</v>
      </c>
    </row>
    <row r="105" spans="1:8" ht="15.75" thickBot="1" x14ac:dyDescent="0.3">
      <c r="A105" s="8" t="s">
        <v>78</v>
      </c>
      <c r="B105" s="32"/>
      <c r="C105" s="33"/>
      <c r="D105" s="32">
        <v>0</v>
      </c>
      <c r="E105" s="33"/>
      <c r="F105" s="33">
        <v>0</v>
      </c>
      <c r="G105" s="33"/>
    </row>
    <row r="106" spans="1:8" ht="15.75" thickBot="1" x14ac:dyDescent="0.3">
      <c r="A106" s="8" t="s">
        <v>79</v>
      </c>
      <c r="B106" s="32">
        <v>73</v>
      </c>
      <c r="C106" s="33">
        <f>B106/B109*100</f>
        <v>3.9847161572052405</v>
      </c>
      <c r="D106" s="32">
        <v>65</v>
      </c>
      <c r="E106" s="33">
        <f>D106/D109*100</f>
        <v>3.0459231490159326</v>
      </c>
      <c r="F106" s="33">
        <v>75</v>
      </c>
      <c r="G106" s="33">
        <f>F106/F109*100</f>
        <v>3.4387895460797799</v>
      </c>
    </row>
    <row r="107" spans="1:8" ht="15.75" thickBot="1" x14ac:dyDescent="0.3">
      <c r="A107" s="8" t="s">
        <v>80</v>
      </c>
      <c r="B107" s="32"/>
      <c r="C107" s="33"/>
      <c r="D107" s="32">
        <v>13</v>
      </c>
      <c r="E107" s="33"/>
      <c r="F107" s="33">
        <v>20</v>
      </c>
      <c r="G107" s="33">
        <f>F107/F109*100</f>
        <v>0.9170105456212746</v>
      </c>
    </row>
    <row r="108" spans="1:8" ht="15.75" thickBot="1" x14ac:dyDescent="0.3">
      <c r="A108" s="8" t="s">
        <v>81</v>
      </c>
      <c r="B108" s="32">
        <v>1758</v>
      </c>
      <c r="C108" s="33">
        <f>B108/B109*100</f>
        <v>95.960698689956331</v>
      </c>
      <c r="D108" s="32">
        <v>2052</v>
      </c>
      <c r="E108" s="33">
        <f>D108/D109*100</f>
        <v>96.157450796626051</v>
      </c>
      <c r="F108" s="33">
        <v>2081</v>
      </c>
      <c r="G108" s="33">
        <f>F108/F109*100</f>
        <v>95.414947271893624</v>
      </c>
    </row>
    <row r="109" spans="1:8" ht="15.75" thickBot="1" x14ac:dyDescent="0.3">
      <c r="A109" s="13" t="s">
        <v>12</v>
      </c>
      <c r="B109" s="70">
        <f>B104+B106+B107+B108</f>
        <v>1832</v>
      </c>
      <c r="C109" s="71"/>
      <c r="D109" s="70">
        <f>D104+D106+D107+D108</f>
        <v>2134</v>
      </c>
      <c r="E109" s="71"/>
      <c r="F109" s="70">
        <v>2181</v>
      </c>
      <c r="G109" s="71"/>
    </row>
    <row r="110" spans="1:8" ht="54.75" customHeight="1" thickBot="1" x14ac:dyDescent="0.3">
      <c r="A110" s="54" t="s">
        <v>159</v>
      </c>
      <c r="B110" s="55"/>
      <c r="C110" s="55"/>
      <c r="D110" s="55"/>
      <c r="E110" s="55"/>
      <c r="F110" s="55"/>
      <c r="G110" s="56"/>
    </row>
    <row r="111" spans="1:8" x14ac:dyDescent="0.25">
      <c r="A111" s="22"/>
    </row>
    <row r="112" spans="1:8" x14ac:dyDescent="0.25">
      <c r="A112" s="72" t="s">
        <v>82</v>
      </c>
      <c r="B112" s="72"/>
      <c r="C112" s="72"/>
      <c r="D112" s="72"/>
      <c r="E112" s="72"/>
      <c r="F112" s="72"/>
      <c r="G112" s="72"/>
    </row>
    <row r="113" spans="1:7" x14ac:dyDescent="0.25">
      <c r="A113" s="22"/>
    </row>
    <row r="114" spans="1:7" ht="15.75" thickBot="1" x14ac:dyDescent="0.3">
      <c r="A114" s="69" t="s">
        <v>83</v>
      </c>
      <c r="B114" s="69"/>
      <c r="C114" s="69"/>
      <c r="D114" s="69"/>
      <c r="E114" s="69"/>
      <c r="F114" s="69"/>
      <c r="G114" s="69"/>
    </row>
    <row r="115" spans="1:7" x14ac:dyDescent="0.25">
      <c r="A115" s="23" t="s">
        <v>75</v>
      </c>
      <c r="B115" s="60" t="str">
        <f>B101</f>
        <v>2 полугодие 2015 года</v>
      </c>
      <c r="C115" s="61"/>
      <c r="D115" s="60" t="str">
        <f t="shared" ref="D115" si="9">D101</f>
        <v>1 полугодие 2016 года</v>
      </c>
      <c r="E115" s="61"/>
      <c r="F115" s="60" t="str">
        <f t="shared" ref="F115" si="10">F101</f>
        <v>2 полугодие 2016</v>
      </c>
      <c r="G115" s="61"/>
    </row>
    <row r="116" spans="1:7" ht="15.75" thickBot="1" x14ac:dyDescent="0.3">
      <c r="A116" s="24" t="s">
        <v>84</v>
      </c>
      <c r="B116" s="50"/>
      <c r="C116" s="51"/>
      <c r="D116" s="50"/>
      <c r="E116" s="51"/>
      <c r="F116" s="50"/>
      <c r="G116" s="51"/>
    </row>
    <row r="117" spans="1:7" ht="15.75" thickBot="1" x14ac:dyDescent="0.3">
      <c r="A117" s="25"/>
      <c r="B117" s="5" t="s">
        <v>10</v>
      </c>
      <c r="C117" s="5" t="s">
        <v>11</v>
      </c>
      <c r="D117" s="5" t="s">
        <v>10</v>
      </c>
      <c r="E117" s="5" t="s">
        <v>11</v>
      </c>
      <c r="F117" s="5" t="s">
        <v>10</v>
      </c>
      <c r="G117" s="5" t="s">
        <v>11</v>
      </c>
    </row>
    <row r="118" spans="1:7" ht="15.75" thickBot="1" x14ac:dyDescent="0.3">
      <c r="A118" s="8" t="s">
        <v>85</v>
      </c>
      <c r="B118" s="11">
        <v>1</v>
      </c>
      <c r="C118" s="11">
        <f>B118/B123*100</f>
        <v>100</v>
      </c>
      <c r="D118" s="11">
        <v>4</v>
      </c>
      <c r="E118" s="11">
        <f>D118/D123*100</f>
        <v>100</v>
      </c>
      <c r="F118" s="11">
        <v>5</v>
      </c>
      <c r="G118" s="11">
        <f>F118/F123*100</f>
        <v>100</v>
      </c>
    </row>
    <row r="119" spans="1:7" ht="15.75" thickBot="1" x14ac:dyDescent="0.3">
      <c r="A119" s="8" t="s">
        <v>86</v>
      </c>
      <c r="B119" s="11"/>
      <c r="C119" s="11"/>
      <c r="D119" s="11"/>
      <c r="E119" s="11"/>
      <c r="F119" s="11">
        <v>0</v>
      </c>
      <c r="G119" s="11"/>
    </row>
    <row r="120" spans="1:7" ht="15.75" thickBot="1" x14ac:dyDescent="0.3">
      <c r="A120" s="8" t="s">
        <v>87</v>
      </c>
      <c r="B120" s="11"/>
      <c r="C120" s="11"/>
      <c r="D120" s="11"/>
      <c r="E120" s="11"/>
      <c r="F120" s="11">
        <v>0</v>
      </c>
      <c r="G120" s="11"/>
    </row>
    <row r="121" spans="1:7" ht="23.25" thickBot="1" x14ac:dyDescent="0.3">
      <c r="A121" s="8" t="s">
        <v>88</v>
      </c>
      <c r="B121" s="11"/>
      <c r="C121" s="11"/>
      <c r="D121" s="11"/>
      <c r="E121" s="11"/>
      <c r="F121" s="11">
        <v>0</v>
      </c>
      <c r="G121" s="11"/>
    </row>
    <row r="122" spans="1:7" ht="45.75" thickBot="1" x14ac:dyDescent="0.3">
      <c r="A122" s="8" t="s">
        <v>89</v>
      </c>
      <c r="B122" s="11"/>
      <c r="C122" s="11"/>
      <c r="D122" s="11"/>
      <c r="E122" s="11"/>
      <c r="F122" s="11">
        <v>0</v>
      </c>
      <c r="G122" s="11"/>
    </row>
    <row r="123" spans="1:7" ht="15.75" thickBot="1" x14ac:dyDescent="0.3">
      <c r="A123" s="13" t="s">
        <v>90</v>
      </c>
      <c r="B123" s="45">
        <v>1</v>
      </c>
      <c r="C123" s="46"/>
      <c r="D123" s="45">
        <v>4</v>
      </c>
      <c r="E123" s="46"/>
      <c r="F123" s="45">
        <v>5</v>
      </c>
      <c r="G123" s="46"/>
    </row>
    <row r="124" spans="1:7" ht="22.5" customHeight="1" thickBot="1" x14ac:dyDescent="0.3">
      <c r="A124" s="54" t="s">
        <v>160</v>
      </c>
      <c r="B124" s="55"/>
      <c r="C124" s="55"/>
      <c r="D124" s="55"/>
      <c r="E124" s="55"/>
      <c r="F124" s="55"/>
      <c r="G124" s="56"/>
    </row>
    <row r="125" spans="1:7" x14ac:dyDescent="0.25">
      <c r="A125" s="22"/>
    </row>
    <row r="126" spans="1:7" ht="15.75" thickBot="1" x14ac:dyDescent="0.3">
      <c r="A126" s="69" t="s">
        <v>91</v>
      </c>
      <c r="B126" s="69"/>
      <c r="C126" s="69"/>
      <c r="D126" s="69"/>
      <c r="E126" s="69"/>
      <c r="F126" s="69"/>
      <c r="G126" s="69"/>
    </row>
    <row r="127" spans="1:7" x14ac:dyDescent="0.25">
      <c r="A127" s="23" t="s">
        <v>75</v>
      </c>
      <c r="B127" s="60" t="str">
        <f>B115</f>
        <v>2 полугодие 2015 года</v>
      </c>
      <c r="C127" s="61"/>
      <c r="D127" s="60" t="str">
        <f>D115</f>
        <v>1 полугодие 2016 года</v>
      </c>
      <c r="E127" s="61"/>
      <c r="F127" s="60" t="str">
        <f>F115</f>
        <v>2 полугодие 2016</v>
      </c>
      <c r="G127" s="61"/>
    </row>
    <row r="128" spans="1:7" ht="15.75" thickBot="1" x14ac:dyDescent="0.3">
      <c r="A128" s="24" t="s">
        <v>92</v>
      </c>
      <c r="B128" s="50"/>
      <c r="C128" s="51"/>
      <c r="D128" s="50"/>
      <c r="E128" s="51"/>
      <c r="F128" s="50"/>
      <c r="G128" s="51"/>
    </row>
    <row r="129" spans="1:7" ht="15.75" thickBot="1" x14ac:dyDescent="0.3">
      <c r="A129" s="25"/>
      <c r="B129" s="5" t="s">
        <v>10</v>
      </c>
      <c r="C129" s="5" t="s">
        <v>11</v>
      </c>
      <c r="D129" s="5" t="s">
        <v>10</v>
      </c>
      <c r="E129" s="5" t="s">
        <v>11</v>
      </c>
      <c r="F129" s="5" t="s">
        <v>10</v>
      </c>
      <c r="G129" s="5" t="s">
        <v>11</v>
      </c>
    </row>
    <row r="130" spans="1:7" ht="15.75" thickBot="1" x14ac:dyDescent="0.3">
      <c r="A130" s="27" t="s">
        <v>42</v>
      </c>
      <c r="B130" s="7">
        <v>1</v>
      </c>
      <c r="C130" s="11">
        <f>B130/B155*100</f>
        <v>100</v>
      </c>
      <c r="D130" s="7">
        <v>4</v>
      </c>
      <c r="E130" s="11">
        <f>D130/D155*100</f>
        <v>100</v>
      </c>
      <c r="F130" s="11">
        <v>5</v>
      </c>
      <c r="G130" s="11">
        <f>F130/F155*100</f>
        <v>100</v>
      </c>
    </row>
    <row r="131" spans="1:7" ht="15.75" thickBot="1" x14ac:dyDescent="0.3">
      <c r="A131" s="27" t="s">
        <v>43</v>
      </c>
      <c r="B131" s="11"/>
      <c r="C131" s="11"/>
      <c r="D131" s="11"/>
      <c r="E131" s="11"/>
      <c r="F131" s="11">
        <v>0</v>
      </c>
      <c r="G131" s="11"/>
    </row>
    <row r="132" spans="1:7" ht="15.75" thickBot="1" x14ac:dyDescent="0.3">
      <c r="A132" s="27" t="s">
        <v>44</v>
      </c>
      <c r="B132" s="11"/>
      <c r="C132" s="11"/>
      <c r="D132" s="11"/>
      <c r="E132" s="11"/>
      <c r="F132" s="11">
        <v>0</v>
      </c>
      <c r="G132" s="11"/>
    </row>
    <row r="133" spans="1:7" ht="15.75" thickBot="1" x14ac:dyDescent="0.3">
      <c r="A133" s="27" t="s">
        <v>45</v>
      </c>
      <c r="B133" s="11"/>
      <c r="C133" s="11"/>
      <c r="D133" s="11"/>
      <c r="E133" s="11"/>
      <c r="F133" s="11">
        <v>0</v>
      </c>
      <c r="G133" s="11"/>
    </row>
    <row r="134" spans="1:7" ht="15.75" thickBot="1" x14ac:dyDescent="0.3">
      <c r="A134" s="27" t="s">
        <v>46</v>
      </c>
      <c r="B134" s="11"/>
      <c r="C134" s="11"/>
      <c r="D134" s="11"/>
      <c r="E134" s="11"/>
      <c r="F134" s="11">
        <v>0</v>
      </c>
      <c r="G134" s="11"/>
    </row>
    <row r="135" spans="1:7" ht="15.75" thickBot="1" x14ac:dyDescent="0.3">
      <c r="A135" s="27" t="s">
        <v>47</v>
      </c>
      <c r="B135" s="11"/>
      <c r="C135" s="11"/>
      <c r="D135" s="11"/>
      <c r="E135" s="11"/>
      <c r="F135" s="11">
        <v>0</v>
      </c>
      <c r="G135" s="11"/>
    </row>
    <row r="136" spans="1:7" ht="15.75" thickBot="1" x14ac:dyDescent="0.3">
      <c r="A136" s="27" t="s">
        <v>48</v>
      </c>
      <c r="B136" s="11"/>
      <c r="C136" s="11"/>
      <c r="D136" s="11"/>
      <c r="E136" s="11"/>
      <c r="F136" s="11">
        <v>0</v>
      </c>
      <c r="G136" s="11"/>
    </row>
    <row r="137" spans="1:7" ht="15.75" thickBot="1" x14ac:dyDescent="0.3">
      <c r="A137" s="27" t="s">
        <v>49</v>
      </c>
      <c r="B137" s="11"/>
      <c r="C137" s="11"/>
      <c r="D137" s="11"/>
      <c r="E137" s="11"/>
      <c r="F137" s="11">
        <v>0</v>
      </c>
      <c r="G137" s="11"/>
    </row>
    <row r="138" spans="1:7" ht="15.75" thickBot="1" x14ac:dyDescent="0.3">
      <c r="A138" s="27" t="s">
        <v>50</v>
      </c>
      <c r="B138" s="11"/>
      <c r="C138" s="11"/>
      <c r="D138" s="11"/>
      <c r="E138" s="11"/>
      <c r="F138" s="11">
        <v>0</v>
      </c>
      <c r="G138" s="11"/>
    </row>
    <row r="139" spans="1:7" ht="15.75" thickBot="1" x14ac:dyDescent="0.3">
      <c r="A139" s="27" t="s">
        <v>51</v>
      </c>
      <c r="B139" s="11"/>
      <c r="C139" s="11"/>
      <c r="D139" s="11"/>
      <c r="E139" s="11"/>
      <c r="F139" s="11">
        <v>0</v>
      </c>
      <c r="G139" s="11"/>
    </row>
    <row r="140" spans="1:7" ht="15.75" thickBot="1" x14ac:dyDescent="0.3">
      <c r="A140" s="27" t="s">
        <v>52</v>
      </c>
      <c r="B140" s="11"/>
      <c r="C140" s="11"/>
      <c r="D140" s="11"/>
      <c r="E140" s="11"/>
      <c r="F140" s="11">
        <v>0</v>
      </c>
      <c r="G140" s="11"/>
    </row>
    <row r="141" spans="1:7" ht="15.75" thickBot="1" x14ac:dyDescent="0.3">
      <c r="A141" s="27" t="s">
        <v>53</v>
      </c>
      <c r="B141" s="11"/>
      <c r="C141" s="11"/>
      <c r="D141" s="11"/>
      <c r="E141" s="11"/>
      <c r="F141" s="11">
        <v>0</v>
      </c>
      <c r="G141" s="11"/>
    </row>
    <row r="142" spans="1:7" ht="15.75" thickBot="1" x14ac:dyDescent="0.3">
      <c r="A142" s="27" t="s">
        <v>54</v>
      </c>
      <c r="B142" s="11"/>
      <c r="C142" s="11"/>
      <c r="D142" s="11"/>
      <c r="E142" s="11"/>
      <c r="F142" s="11">
        <v>0</v>
      </c>
      <c r="G142" s="11"/>
    </row>
    <row r="143" spans="1:7" ht="15.75" thickBot="1" x14ac:dyDescent="0.3">
      <c r="A143" s="27" t="s">
        <v>55</v>
      </c>
      <c r="B143" s="11"/>
      <c r="C143" s="11"/>
      <c r="D143" s="11"/>
      <c r="E143" s="11"/>
      <c r="F143" s="11">
        <v>0</v>
      </c>
      <c r="G143" s="11"/>
    </row>
    <row r="144" spans="1:7" ht="15.75" thickBot="1" x14ac:dyDescent="0.3">
      <c r="A144" s="27" t="s">
        <v>56</v>
      </c>
      <c r="B144" s="11"/>
      <c r="C144" s="11"/>
      <c r="D144" s="11"/>
      <c r="E144" s="11"/>
      <c r="F144" s="11">
        <v>0</v>
      </c>
      <c r="G144" s="11"/>
    </row>
    <row r="145" spans="1:7" ht="15.75" thickBot="1" x14ac:dyDescent="0.3">
      <c r="A145" s="27" t="s">
        <v>57</v>
      </c>
      <c r="B145" s="11"/>
      <c r="C145" s="11"/>
      <c r="D145" s="11"/>
      <c r="E145" s="11"/>
      <c r="F145" s="11">
        <v>0</v>
      </c>
      <c r="G145" s="11"/>
    </row>
    <row r="146" spans="1:7" ht="15.75" thickBot="1" x14ac:dyDescent="0.3">
      <c r="A146" s="27" t="s">
        <v>58</v>
      </c>
      <c r="B146" s="11"/>
      <c r="C146" s="11"/>
      <c r="D146" s="11"/>
      <c r="E146" s="11"/>
      <c r="F146" s="11">
        <v>0</v>
      </c>
      <c r="G146" s="11"/>
    </row>
    <row r="147" spans="1:7" ht="15.75" thickBot="1" x14ac:dyDescent="0.3">
      <c r="A147" s="27" t="s">
        <v>59</v>
      </c>
      <c r="B147" s="11"/>
      <c r="C147" s="11"/>
      <c r="D147" s="11"/>
      <c r="E147" s="11"/>
      <c r="F147" s="11">
        <v>0</v>
      </c>
      <c r="G147" s="11"/>
    </row>
    <row r="148" spans="1:7" ht="15.75" thickBot="1" x14ac:dyDescent="0.3">
      <c r="A148" s="27" t="s">
        <v>60</v>
      </c>
      <c r="B148" s="11"/>
      <c r="C148" s="11"/>
      <c r="D148" s="11"/>
      <c r="E148" s="11"/>
      <c r="F148" s="11">
        <v>0</v>
      </c>
      <c r="G148" s="11"/>
    </row>
    <row r="149" spans="1:7" ht="15.75" thickBot="1" x14ac:dyDescent="0.3">
      <c r="A149" s="27" t="s">
        <v>61</v>
      </c>
      <c r="B149" s="11"/>
      <c r="C149" s="11"/>
      <c r="D149" s="11"/>
      <c r="E149" s="11"/>
      <c r="F149" s="11">
        <v>0</v>
      </c>
      <c r="G149" s="11"/>
    </row>
    <row r="150" spans="1:7" ht="15.75" thickBot="1" x14ac:dyDescent="0.3">
      <c r="A150" s="27" t="s">
        <v>62</v>
      </c>
      <c r="B150" s="11"/>
      <c r="C150" s="11"/>
      <c r="D150" s="11"/>
      <c r="E150" s="11"/>
      <c r="F150" s="11">
        <v>0</v>
      </c>
      <c r="G150" s="11"/>
    </row>
    <row r="151" spans="1:7" ht="15.75" thickBot="1" x14ac:dyDescent="0.3">
      <c r="A151" s="27" t="s">
        <v>63</v>
      </c>
      <c r="B151" s="11"/>
      <c r="C151" s="11"/>
      <c r="D151" s="11"/>
      <c r="E151" s="11"/>
      <c r="F151" s="11">
        <v>0</v>
      </c>
      <c r="G151" s="11"/>
    </row>
    <row r="152" spans="1:7" ht="15.75" thickBot="1" x14ac:dyDescent="0.3">
      <c r="A152" s="27" t="s">
        <v>64</v>
      </c>
      <c r="B152" s="11"/>
      <c r="C152" s="11"/>
      <c r="D152" s="11"/>
      <c r="E152" s="11"/>
      <c r="F152" s="11">
        <v>0</v>
      </c>
      <c r="G152" s="11"/>
    </row>
    <row r="153" spans="1:7" ht="15.75" thickBot="1" x14ac:dyDescent="0.3">
      <c r="A153" s="8" t="s">
        <v>71</v>
      </c>
      <c r="B153" s="11"/>
      <c r="C153" s="11"/>
      <c r="D153" s="11"/>
      <c r="E153" s="11"/>
      <c r="F153" s="11">
        <v>0</v>
      </c>
      <c r="G153" s="11"/>
    </row>
    <row r="154" spans="1:7" ht="15.75" thickBot="1" x14ac:dyDescent="0.3">
      <c r="A154" s="8" t="s">
        <v>72</v>
      </c>
      <c r="B154" s="11"/>
      <c r="C154" s="11"/>
      <c r="D154" s="11"/>
      <c r="E154" s="11"/>
      <c r="F154" s="11">
        <v>0</v>
      </c>
      <c r="G154" s="11"/>
    </row>
    <row r="155" spans="1:7" ht="15.75" thickBot="1" x14ac:dyDescent="0.3">
      <c r="A155" s="13" t="s">
        <v>90</v>
      </c>
      <c r="B155" s="45">
        <v>1</v>
      </c>
      <c r="C155" s="46"/>
      <c r="D155" s="45">
        <v>4</v>
      </c>
      <c r="E155" s="46"/>
      <c r="F155" s="45">
        <v>5</v>
      </c>
      <c r="G155" s="46"/>
    </row>
    <row r="156" spans="1:7" ht="19.5" customHeight="1" thickBot="1" x14ac:dyDescent="0.3">
      <c r="A156" s="54" t="s">
        <v>147</v>
      </c>
      <c r="B156" s="55"/>
      <c r="C156" s="55"/>
      <c r="D156" s="55"/>
      <c r="E156" s="55"/>
      <c r="F156" s="55"/>
      <c r="G156" s="56"/>
    </row>
    <row r="157" spans="1:7" x14ac:dyDescent="0.25">
      <c r="A157" s="22"/>
    </row>
    <row r="158" spans="1:7" x14ac:dyDescent="0.25">
      <c r="A158" s="4" t="s">
        <v>93</v>
      </c>
    </row>
    <row r="159" spans="1:7" x14ac:dyDescent="0.25">
      <c r="A159" s="4"/>
    </row>
    <row r="160" spans="1:7" ht="15.75" thickBot="1" x14ac:dyDescent="0.3">
      <c r="A160" s="4" t="s">
        <v>94</v>
      </c>
    </row>
    <row r="161" spans="1:7" x14ac:dyDescent="0.25">
      <c r="A161" s="23" t="s">
        <v>75</v>
      </c>
      <c r="B161" s="60" t="str">
        <f>B127</f>
        <v>2 полугодие 2015 года</v>
      </c>
      <c r="C161" s="61"/>
      <c r="D161" s="60" t="str">
        <f>D127</f>
        <v>1 полугодие 2016 года</v>
      </c>
      <c r="E161" s="61"/>
      <c r="F161" s="60" t="str">
        <f>F127</f>
        <v>2 полугодие 2016</v>
      </c>
      <c r="G161" s="61"/>
    </row>
    <row r="162" spans="1:7" ht="15.75" thickBot="1" x14ac:dyDescent="0.3">
      <c r="A162" s="24" t="s">
        <v>84</v>
      </c>
      <c r="B162" s="50"/>
      <c r="C162" s="51"/>
      <c r="D162" s="50"/>
      <c r="E162" s="51"/>
      <c r="F162" s="50"/>
      <c r="G162" s="51"/>
    </row>
    <row r="163" spans="1:7" ht="15.75" thickBot="1" x14ac:dyDescent="0.3">
      <c r="A163" s="25"/>
      <c r="B163" s="5" t="s">
        <v>10</v>
      </c>
      <c r="C163" s="5" t="s">
        <v>11</v>
      </c>
      <c r="D163" s="5" t="s">
        <v>10</v>
      </c>
      <c r="E163" s="5" t="s">
        <v>11</v>
      </c>
      <c r="F163" s="5" t="s">
        <v>10</v>
      </c>
      <c r="G163" s="5" t="s">
        <v>11</v>
      </c>
    </row>
    <row r="164" spans="1:7" ht="15.75" thickBot="1" x14ac:dyDescent="0.3">
      <c r="A164" s="27" t="s">
        <v>95</v>
      </c>
      <c r="B164" s="11">
        <v>0</v>
      </c>
      <c r="C164" s="11"/>
      <c r="D164" s="11">
        <v>0</v>
      </c>
      <c r="E164" s="11"/>
      <c r="F164" s="11">
        <v>0</v>
      </c>
      <c r="G164" s="11"/>
    </row>
    <row r="165" spans="1:7" ht="15.75" thickBot="1" x14ac:dyDescent="0.3">
      <c r="A165" s="27" t="s">
        <v>96</v>
      </c>
      <c r="B165" s="11">
        <v>0</v>
      </c>
      <c r="C165" s="11"/>
      <c r="D165" s="11">
        <v>0</v>
      </c>
      <c r="E165" s="11"/>
      <c r="F165" s="11">
        <v>0</v>
      </c>
      <c r="G165" s="11"/>
    </row>
    <row r="166" spans="1:7" ht="23.25" thickBot="1" x14ac:dyDescent="0.3">
      <c r="A166" s="27" t="s">
        <v>97</v>
      </c>
      <c r="B166" s="11">
        <v>0</v>
      </c>
      <c r="C166" s="11"/>
      <c r="D166" s="11">
        <v>0</v>
      </c>
      <c r="E166" s="11"/>
      <c r="F166" s="11">
        <v>0</v>
      </c>
      <c r="G166" s="11"/>
    </row>
    <row r="167" spans="1:7" ht="15.75" thickBot="1" x14ac:dyDescent="0.3">
      <c r="A167" s="27" t="s">
        <v>98</v>
      </c>
      <c r="B167" s="11">
        <v>0</v>
      </c>
      <c r="C167" s="11"/>
      <c r="D167" s="11">
        <v>0</v>
      </c>
      <c r="E167" s="11"/>
      <c r="F167" s="11">
        <v>0</v>
      </c>
      <c r="G167" s="11"/>
    </row>
    <row r="168" spans="1:7" ht="23.25" thickBot="1" x14ac:dyDescent="0.3">
      <c r="A168" s="27" t="s">
        <v>99</v>
      </c>
      <c r="B168" s="11">
        <v>0</v>
      </c>
      <c r="C168" s="11"/>
      <c r="D168" s="11">
        <v>0</v>
      </c>
      <c r="E168" s="11"/>
      <c r="F168" s="11">
        <v>0</v>
      </c>
      <c r="G168" s="11"/>
    </row>
    <row r="169" spans="1:7" ht="15.75" thickBot="1" x14ac:dyDescent="0.3">
      <c r="A169" s="28" t="s">
        <v>90</v>
      </c>
      <c r="B169" s="45">
        <v>0</v>
      </c>
      <c r="C169" s="46"/>
      <c r="D169" s="45">
        <v>0</v>
      </c>
      <c r="E169" s="46"/>
      <c r="F169" s="45">
        <v>0</v>
      </c>
      <c r="G169" s="46"/>
    </row>
    <row r="170" spans="1:7" ht="22.5" customHeight="1" thickBot="1" x14ac:dyDescent="0.3">
      <c r="A170" s="66"/>
      <c r="B170" s="67"/>
      <c r="C170" s="67"/>
      <c r="D170" s="67"/>
      <c r="E170" s="67"/>
      <c r="F170" s="67"/>
      <c r="G170" s="68"/>
    </row>
    <row r="171" spans="1:7" x14ac:dyDescent="0.25">
      <c r="A171" s="4"/>
    </row>
    <row r="172" spans="1:7" ht="15.75" thickBot="1" x14ac:dyDescent="0.3">
      <c r="A172" s="4" t="s">
        <v>100</v>
      </c>
    </row>
    <row r="173" spans="1:7" x14ac:dyDescent="0.25">
      <c r="A173" s="23" t="s">
        <v>75</v>
      </c>
      <c r="B173" s="60" t="str">
        <f>B161</f>
        <v>2 полугодие 2015 года</v>
      </c>
      <c r="C173" s="61"/>
      <c r="D173" s="60" t="str">
        <f t="shared" ref="D173" si="11">D161</f>
        <v>1 полугодие 2016 года</v>
      </c>
      <c r="E173" s="61"/>
      <c r="F173" s="60" t="str">
        <f t="shared" ref="F173" si="12">F161</f>
        <v>2 полугодие 2016</v>
      </c>
      <c r="G173" s="61"/>
    </row>
    <row r="174" spans="1:7" ht="15.75" thickBot="1" x14ac:dyDescent="0.3">
      <c r="A174" s="24" t="s">
        <v>92</v>
      </c>
      <c r="B174" s="50"/>
      <c r="C174" s="51"/>
      <c r="D174" s="50"/>
      <c r="E174" s="51"/>
      <c r="F174" s="50"/>
      <c r="G174" s="51"/>
    </row>
    <row r="175" spans="1:7" ht="15.75" thickBot="1" x14ac:dyDescent="0.3">
      <c r="A175" s="25"/>
      <c r="B175" s="5" t="s">
        <v>10</v>
      </c>
      <c r="C175" s="5" t="s">
        <v>11</v>
      </c>
      <c r="D175" s="5" t="s">
        <v>10</v>
      </c>
      <c r="E175" s="5" t="s">
        <v>11</v>
      </c>
      <c r="F175" s="5" t="s">
        <v>10</v>
      </c>
      <c r="G175" s="5" t="s">
        <v>11</v>
      </c>
    </row>
    <row r="176" spans="1:7" ht="15.75" thickBot="1" x14ac:dyDescent="0.3">
      <c r="A176" s="27" t="s">
        <v>42</v>
      </c>
      <c r="B176" s="11">
        <v>0</v>
      </c>
      <c r="C176" s="11"/>
      <c r="D176" s="11">
        <v>0</v>
      </c>
      <c r="E176" s="11"/>
      <c r="F176" s="11">
        <v>0</v>
      </c>
      <c r="G176" s="11"/>
    </row>
    <row r="177" spans="1:7" ht="15.75" thickBot="1" x14ac:dyDescent="0.3">
      <c r="A177" s="27" t="s">
        <v>43</v>
      </c>
      <c r="B177" s="11">
        <v>0</v>
      </c>
      <c r="C177" s="11"/>
      <c r="D177" s="11">
        <v>0</v>
      </c>
      <c r="E177" s="11"/>
      <c r="F177" s="11">
        <v>0</v>
      </c>
      <c r="G177" s="11"/>
    </row>
    <row r="178" spans="1:7" ht="15.75" thickBot="1" x14ac:dyDescent="0.3">
      <c r="A178" s="27" t="s">
        <v>44</v>
      </c>
      <c r="B178" s="11">
        <v>0</v>
      </c>
      <c r="C178" s="11"/>
      <c r="D178" s="11">
        <v>0</v>
      </c>
      <c r="E178" s="11"/>
      <c r="F178" s="11">
        <v>0</v>
      </c>
      <c r="G178" s="11"/>
    </row>
    <row r="179" spans="1:7" ht="15.75" thickBot="1" x14ac:dyDescent="0.3">
      <c r="A179" s="27" t="s">
        <v>45</v>
      </c>
      <c r="B179" s="11">
        <v>0</v>
      </c>
      <c r="C179" s="11"/>
      <c r="D179" s="11">
        <v>0</v>
      </c>
      <c r="E179" s="11"/>
      <c r="F179" s="11">
        <v>0</v>
      </c>
      <c r="G179" s="11"/>
    </row>
    <row r="180" spans="1:7" ht="15.75" thickBot="1" x14ac:dyDescent="0.3">
      <c r="A180" s="27" t="s">
        <v>46</v>
      </c>
      <c r="B180" s="11">
        <v>0</v>
      </c>
      <c r="C180" s="11"/>
      <c r="D180" s="11">
        <v>0</v>
      </c>
      <c r="E180" s="11"/>
      <c r="F180" s="11">
        <v>0</v>
      </c>
      <c r="G180" s="11"/>
    </row>
    <row r="181" spans="1:7" ht="15.75" thickBot="1" x14ac:dyDescent="0.3">
      <c r="A181" s="27" t="s">
        <v>47</v>
      </c>
      <c r="B181" s="11">
        <v>0</v>
      </c>
      <c r="C181" s="11"/>
      <c r="D181" s="11">
        <v>0</v>
      </c>
      <c r="E181" s="11"/>
      <c r="F181" s="11">
        <v>0</v>
      </c>
      <c r="G181" s="11"/>
    </row>
    <row r="182" spans="1:7" ht="15.75" thickBot="1" x14ac:dyDescent="0.3">
      <c r="A182" s="27" t="s">
        <v>48</v>
      </c>
      <c r="B182" s="11">
        <v>0</v>
      </c>
      <c r="C182" s="11"/>
      <c r="D182" s="11">
        <v>0</v>
      </c>
      <c r="E182" s="11"/>
      <c r="F182" s="11">
        <v>0</v>
      </c>
      <c r="G182" s="11"/>
    </row>
    <row r="183" spans="1:7" ht="15.75" thickBot="1" x14ac:dyDescent="0.3">
      <c r="A183" s="27" t="s">
        <v>49</v>
      </c>
      <c r="B183" s="11">
        <v>0</v>
      </c>
      <c r="C183" s="11"/>
      <c r="D183" s="11">
        <v>0</v>
      </c>
      <c r="E183" s="11"/>
      <c r="F183" s="11">
        <v>0</v>
      </c>
      <c r="G183" s="11"/>
    </row>
    <row r="184" spans="1:7" ht="15.75" thickBot="1" x14ac:dyDescent="0.3">
      <c r="A184" s="27" t="s">
        <v>50</v>
      </c>
      <c r="B184" s="11">
        <v>0</v>
      </c>
      <c r="C184" s="11"/>
      <c r="D184" s="11">
        <v>0</v>
      </c>
      <c r="E184" s="11"/>
      <c r="F184" s="11">
        <v>0</v>
      </c>
      <c r="G184" s="11"/>
    </row>
    <row r="185" spans="1:7" ht="15.75" thickBot="1" x14ac:dyDescent="0.3">
      <c r="A185" s="27" t="s">
        <v>51</v>
      </c>
      <c r="B185" s="11">
        <v>0</v>
      </c>
      <c r="C185" s="11"/>
      <c r="D185" s="11">
        <v>0</v>
      </c>
      <c r="E185" s="11"/>
      <c r="F185" s="11">
        <v>0</v>
      </c>
      <c r="G185" s="11"/>
    </row>
    <row r="186" spans="1:7" ht="15.75" thickBot="1" x14ac:dyDescent="0.3">
      <c r="A186" s="27" t="s">
        <v>52</v>
      </c>
      <c r="B186" s="11">
        <v>0</v>
      </c>
      <c r="C186" s="11"/>
      <c r="D186" s="11">
        <v>0</v>
      </c>
      <c r="E186" s="11"/>
      <c r="F186" s="11">
        <v>0</v>
      </c>
      <c r="G186" s="11"/>
    </row>
    <row r="187" spans="1:7" ht="15.75" thickBot="1" x14ac:dyDescent="0.3">
      <c r="A187" s="27" t="s">
        <v>53</v>
      </c>
      <c r="B187" s="11">
        <v>0</v>
      </c>
      <c r="C187" s="11"/>
      <c r="D187" s="11">
        <v>0</v>
      </c>
      <c r="E187" s="11"/>
      <c r="F187" s="11">
        <v>0</v>
      </c>
      <c r="G187" s="11"/>
    </row>
    <row r="188" spans="1:7" ht="15.75" thickBot="1" x14ac:dyDescent="0.3">
      <c r="A188" s="27" t="s">
        <v>54</v>
      </c>
      <c r="B188" s="11">
        <v>0</v>
      </c>
      <c r="C188" s="11"/>
      <c r="D188" s="11">
        <v>0</v>
      </c>
      <c r="E188" s="11"/>
      <c r="F188" s="11">
        <v>0</v>
      </c>
      <c r="G188" s="11"/>
    </row>
    <row r="189" spans="1:7" ht="15.75" thickBot="1" x14ac:dyDescent="0.3">
      <c r="A189" s="27" t="s">
        <v>55</v>
      </c>
      <c r="B189" s="11">
        <v>0</v>
      </c>
      <c r="C189" s="11"/>
      <c r="D189" s="11">
        <v>0</v>
      </c>
      <c r="E189" s="11"/>
      <c r="F189" s="11">
        <v>0</v>
      </c>
      <c r="G189" s="11"/>
    </row>
    <row r="190" spans="1:7" ht="15.75" thickBot="1" x14ac:dyDescent="0.3">
      <c r="A190" s="27" t="s">
        <v>56</v>
      </c>
      <c r="B190" s="11">
        <v>0</v>
      </c>
      <c r="C190" s="11"/>
      <c r="D190" s="11">
        <v>0</v>
      </c>
      <c r="E190" s="11"/>
      <c r="F190" s="11">
        <v>0</v>
      </c>
      <c r="G190" s="11"/>
    </row>
    <row r="191" spans="1:7" ht="15.75" thickBot="1" x14ac:dyDescent="0.3">
      <c r="A191" s="27" t="s">
        <v>57</v>
      </c>
      <c r="B191" s="11">
        <v>0</v>
      </c>
      <c r="C191" s="11"/>
      <c r="D191" s="11">
        <v>0</v>
      </c>
      <c r="E191" s="11"/>
      <c r="F191" s="11">
        <v>0</v>
      </c>
      <c r="G191" s="11"/>
    </row>
    <row r="192" spans="1:7" ht="15.75" thickBot="1" x14ac:dyDescent="0.3">
      <c r="A192" s="27" t="s">
        <v>58</v>
      </c>
      <c r="B192" s="11">
        <v>0</v>
      </c>
      <c r="C192" s="11"/>
      <c r="D192" s="11">
        <v>0</v>
      </c>
      <c r="E192" s="11"/>
      <c r="F192" s="11">
        <v>0</v>
      </c>
      <c r="G192" s="11"/>
    </row>
    <row r="193" spans="1:7" ht="15.75" thickBot="1" x14ac:dyDescent="0.3">
      <c r="A193" s="27" t="s">
        <v>59</v>
      </c>
      <c r="B193" s="11">
        <v>0</v>
      </c>
      <c r="C193" s="11"/>
      <c r="D193" s="11">
        <v>0</v>
      </c>
      <c r="E193" s="11"/>
      <c r="F193" s="11">
        <v>0</v>
      </c>
      <c r="G193" s="11"/>
    </row>
    <row r="194" spans="1:7" ht="15.75" thickBot="1" x14ac:dyDescent="0.3">
      <c r="A194" s="27" t="s">
        <v>60</v>
      </c>
      <c r="B194" s="11">
        <v>0</v>
      </c>
      <c r="C194" s="11"/>
      <c r="D194" s="11">
        <v>0</v>
      </c>
      <c r="E194" s="11"/>
      <c r="F194" s="11">
        <v>0</v>
      </c>
      <c r="G194" s="11"/>
    </row>
    <row r="195" spans="1:7" ht="15.75" thickBot="1" x14ac:dyDescent="0.3">
      <c r="A195" s="27" t="s">
        <v>61</v>
      </c>
      <c r="B195" s="11">
        <v>0</v>
      </c>
      <c r="C195" s="11"/>
      <c r="D195" s="11">
        <v>0</v>
      </c>
      <c r="E195" s="11"/>
      <c r="F195" s="11">
        <v>0</v>
      </c>
      <c r="G195" s="11"/>
    </row>
    <row r="196" spans="1:7" ht="15.75" thickBot="1" x14ac:dyDescent="0.3">
      <c r="A196" s="27" t="s">
        <v>62</v>
      </c>
      <c r="B196" s="11">
        <v>0</v>
      </c>
      <c r="C196" s="11"/>
      <c r="D196" s="11">
        <v>0</v>
      </c>
      <c r="E196" s="11"/>
      <c r="F196" s="11">
        <v>0</v>
      </c>
      <c r="G196" s="11"/>
    </row>
    <row r="197" spans="1:7" ht="15.75" thickBot="1" x14ac:dyDescent="0.3">
      <c r="A197" s="27" t="s">
        <v>63</v>
      </c>
      <c r="B197" s="11">
        <v>0</v>
      </c>
      <c r="C197" s="11"/>
      <c r="D197" s="11">
        <v>0</v>
      </c>
      <c r="E197" s="11"/>
      <c r="F197" s="11">
        <v>0</v>
      </c>
      <c r="G197" s="11"/>
    </row>
    <row r="198" spans="1:7" ht="15.75" thickBot="1" x14ac:dyDescent="0.3">
      <c r="A198" s="27" t="s">
        <v>64</v>
      </c>
      <c r="B198" s="11">
        <v>0</v>
      </c>
      <c r="C198" s="11"/>
      <c r="D198" s="11">
        <v>0</v>
      </c>
      <c r="E198" s="11"/>
      <c r="F198" s="11">
        <v>0</v>
      </c>
      <c r="G198" s="11"/>
    </row>
    <row r="199" spans="1:7" ht="15.75" thickBot="1" x14ac:dyDescent="0.3">
      <c r="A199" s="27" t="s">
        <v>71</v>
      </c>
      <c r="B199" s="11">
        <v>0</v>
      </c>
      <c r="C199" s="11"/>
      <c r="D199" s="11">
        <v>0</v>
      </c>
      <c r="E199" s="11"/>
      <c r="F199" s="11">
        <v>0</v>
      </c>
      <c r="G199" s="11"/>
    </row>
    <row r="200" spans="1:7" ht="15.75" thickBot="1" x14ac:dyDescent="0.3">
      <c r="A200" s="27" t="s">
        <v>72</v>
      </c>
      <c r="B200" s="11">
        <v>0</v>
      </c>
      <c r="C200" s="11"/>
      <c r="D200" s="11">
        <v>0</v>
      </c>
      <c r="E200" s="11"/>
      <c r="F200" s="11">
        <v>0</v>
      </c>
      <c r="G200" s="11"/>
    </row>
    <row r="201" spans="1:7" ht="15.75" thickBot="1" x14ac:dyDescent="0.3">
      <c r="A201" s="28" t="s">
        <v>90</v>
      </c>
      <c r="B201" s="45">
        <v>0</v>
      </c>
      <c r="C201" s="46"/>
      <c r="D201" s="45">
        <v>0</v>
      </c>
      <c r="E201" s="46"/>
      <c r="F201" s="45">
        <v>0</v>
      </c>
      <c r="G201" s="46"/>
    </row>
    <row r="202" spans="1:7" ht="20.25" customHeight="1" thickBot="1" x14ac:dyDescent="0.3">
      <c r="A202" s="54"/>
      <c r="B202" s="55"/>
      <c r="C202" s="55"/>
      <c r="D202" s="55"/>
      <c r="E202" s="55"/>
      <c r="F202" s="55"/>
      <c r="G202" s="56"/>
    </row>
    <row r="203" spans="1:7" x14ac:dyDescent="0.25">
      <c r="A203" s="4"/>
    </row>
    <row r="204" spans="1:7" x14ac:dyDescent="0.25">
      <c r="A204" s="4" t="s">
        <v>101</v>
      </c>
    </row>
    <row r="205" spans="1:7" x14ac:dyDescent="0.25">
      <c r="A205" s="4"/>
    </row>
    <row r="206" spans="1:7" ht="15.75" thickBot="1" x14ac:dyDescent="0.3">
      <c r="A206" s="4" t="s">
        <v>102</v>
      </c>
    </row>
    <row r="207" spans="1:7" x14ac:dyDescent="0.25">
      <c r="A207" s="23" t="s">
        <v>75</v>
      </c>
      <c r="B207" s="60" t="str">
        <f>B173</f>
        <v>2 полугодие 2015 года</v>
      </c>
      <c r="C207" s="61"/>
      <c r="D207" s="60" t="str">
        <f t="shared" ref="D207" si="13">D173</f>
        <v>1 полугодие 2016 года</v>
      </c>
      <c r="E207" s="61"/>
      <c r="F207" s="60" t="str">
        <f t="shared" ref="F207" si="14">F173</f>
        <v>2 полугодие 2016</v>
      </c>
      <c r="G207" s="61"/>
    </row>
    <row r="208" spans="1:7" ht="15.75" thickBot="1" x14ac:dyDescent="0.3">
      <c r="A208" s="24" t="s">
        <v>84</v>
      </c>
      <c r="B208" s="50"/>
      <c r="C208" s="51"/>
      <c r="D208" s="50"/>
      <c r="E208" s="51"/>
      <c r="F208" s="50"/>
      <c r="G208" s="51"/>
    </row>
    <row r="209" spans="1:7" ht="15.75" thickBot="1" x14ac:dyDescent="0.3">
      <c r="A209" s="25"/>
      <c r="B209" s="5" t="s">
        <v>10</v>
      </c>
      <c r="C209" s="5" t="s">
        <v>11</v>
      </c>
      <c r="D209" s="5" t="s">
        <v>10</v>
      </c>
      <c r="E209" s="5" t="s">
        <v>11</v>
      </c>
      <c r="F209" s="5" t="s">
        <v>10</v>
      </c>
      <c r="G209" s="5" t="s">
        <v>11</v>
      </c>
    </row>
    <row r="210" spans="1:7" ht="15.75" thickBot="1" x14ac:dyDescent="0.3">
      <c r="A210" s="29" t="s">
        <v>103</v>
      </c>
      <c r="B210" s="11"/>
      <c r="C210" s="11"/>
      <c r="D210" s="11"/>
      <c r="E210" s="11"/>
      <c r="F210" s="11">
        <v>0</v>
      </c>
      <c r="G210" s="11"/>
    </row>
    <row r="211" spans="1:7" ht="15.75" thickBot="1" x14ac:dyDescent="0.3">
      <c r="A211" s="29" t="s">
        <v>104</v>
      </c>
      <c r="B211" s="11">
        <v>73</v>
      </c>
      <c r="C211" s="26">
        <f>B211/B215*100</f>
        <v>100</v>
      </c>
      <c r="D211" s="11">
        <v>65</v>
      </c>
      <c r="E211" s="26">
        <f>D211/D215*100</f>
        <v>100</v>
      </c>
      <c r="F211" s="11">
        <v>75</v>
      </c>
      <c r="G211" s="26">
        <f>F211/F215*100</f>
        <v>100</v>
      </c>
    </row>
    <row r="212" spans="1:7" ht="23.25" thickBot="1" x14ac:dyDescent="0.3">
      <c r="A212" s="29" t="s">
        <v>105</v>
      </c>
      <c r="B212" s="11"/>
      <c r="C212" s="11"/>
      <c r="D212" s="11"/>
      <c r="E212" s="11"/>
      <c r="F212" s="11">
        <v>0</v>
      </c>
      <c r="G212" s="11"/>
    </row>
    <row r="213" spans="1:7" ht="23.25" thickBot="1" x14ac:dyDescent="0.3">
      <c r="A213" s="29" t="s">
        <v>106</v>
      </c>
      <c r="B213" s="11"/>
      <c r="C213" s="11"/>
      <c r="D213" s="11"/>
      <c r="E213" s="11"/>
      <c r="F213" s="11">
        <v>0</v>
      </c>
      <c r="G213" s="11"/>
    </row>
    <row r="214" spans="1:7" ht="15.75" thickBot="1" x14ac:dyDescent="0.3">
      <c r="A214" s="27" t="s">
        <v>107</v>
      </c>
      <c r="B214" s="11"/>
      <c r="C214" s="11"/>
      <c r="D214" s="11"/>
      <c r="E214" s="11"/>
      <c r="F214" s="11">
        <v>0</v>
      </c>
      <c r="G214" s="11"/>
    </row>
    <row r="215" spans="1:7" ht="15.75" thickBot="1" x14ac:dyDescent="0.3">
      <c r="A215" s="28" t="s">
        <v>90</v>
      </c>
      <c r="B215" s="45">
        <v>73</v>
      </c>
      <c r="C215" s="46"/>
      <c r="D215" s="45">
        <v>65</v>
      </c>
      <c r="E215" s="46"/>
      <c r="F215" s="45">
        <v>75</v>
      </c>
      <c r="G215" s="46"/>
    </row>
    <row r="216" spans="1:7" ht="32.25" customHeight="1" thickBot="1" x14ac:dyDescent="0.3">
      <c r="A216" s="54" t="s">
        <v>161</v>
      </c>
      <c r="B216" s="55"/>
      <c r="C216" s="55"/>
      <c r="D216" s="55"/>
      <c r="E216" s="55"/>
      <c r="F216" s="55"/>
      <c r="G216" s="56"/>
    </row>
    <row r="217" spans="1:7" x14ac:dyDescent="0.25">
      <c r="A217" s="4"/>
    </row>
    <row r="218" spans="1:7" ht="15.75" thickBot="1" x14ac:dyDescent="0.3">
      <c r="A218" s="4" t="s">
        <v>108</v>
      </c>
    </row>
    <row r="219" spans="1:7" x14ac:dyDescent="0.25">
      <c r="A219" s="23" t="s">
        <v>75</v>
      </c>
      <c r="B219" s="60" t="str">
        <f>B207</f>
        <v>2 полугодие 2015 года</v>
      </c>
      <c r="C219" s="61"/>
      <c r="D219" s="60" t="str">
        <f t="shared" ref="D219" si="15">D207</f>
        <v>1 полугодие 2016 года</v>
      </c>
      <c r="E219" s="61"/>
      <c r="F219" s="60" t="str">
        <f t="shared" ref="F219" si="16">F207</f>
        <v>2 полугодие 2016</v>
      </c>
      <c r="G219" s="61"/>
    </row>
    <row r="220" spans="1:7" ht="15.75" thickBot="1" x14ac:dyDescent="0.3">
      <c r="A220" s="24" t="s">
        <v>92</v>
      </c>
      <c r="B220" s="50"/>
      <c r="C220" s="51"/>
      <c r="D220" s="50"/>
      <c r="E220" s="51"/>
      <c r="F220" s="50"/>
      <c r="G220" s="51"/>
    </row>
    <row r="221" spans="1:7" ht="15.75" thickBot="1" x14ac:dyDescent="0.3">
      <c r="A221" s="25"/>
      <c r="B221" s="5" t="s">
        <v>10</v>
      </c>
      <c r="C221" s="5" t="s">
        <v>11</v>
      </c>
      <c r="D221" s="5" t="s">
        <v>10</v>
      </c>
      <c r="E221" s="5" t="s">
        <v>11</v>
      </c>
      <c r="F221" s="5" t="s">
        <v>10</v>
      </c>
      <c r="G221" s="5" t="s">
        <v>11</v>
      </c>
    </row>
    <row r="222" spans="1:7" ht="15.75" thickBot="1" x14ac:dyDescent="0.3">
      <c r="A222" s="27" t="s">
        <v>42</v>
      </c>
      <c r="B222" s="11">
        <v>73</v>
      </c>
      <c r="C222" s="11">
        <f>B222/B247*100</f>
        <v>100</v>
      </c>
      <c r="D222" s="11">
        <v>65</v>
      </c>
      <c r="E222" s="11">
        <f>D222/D247*100</f>
        <v>100</v>
      </c>
      <c r="F222" s="11">
        <v>70</v>
      </c>
      <c r="G222" s="26">
        <f>F222/F247*100</f>
        <v>93.333333333333329</v>
      </c>
    </row>
    <row r="223" spans="1:7" ht="15.75" thickBot="1" x14ac:dyDescent="0.3">
      <c r="A223" s="27" t="s">
        <v>43</v>
      </c>
      <c r="B223" s="11"/>
      <c r="C223" s="11"/>
      <c r="D223" s="11"/>
      <c r="E223" s="11"/>
      <c r="F223" s="11">
        <v>1</v>
      </c>
      <c r="G223" s="26">
        <f>F223/F247*100</f>
        <v>1.3333333333333335</v>
      </c>
    </row>
    <row r="224" spans="1:7" ht="15.75" thickBot="1" x14ac:dyDescent="0.3">
      <c r="A224" s="27" t="s">
        <v>44</v>
      </c>
      <c r="B224" s="11"/>
      <c r="C224" s="11"/>
      <c r="D224" s="11"/>
      <c r="E224" s="11"/>
      <c r="F224" s="11">
        <v>0</v>
      </c>
      <c r="G224" s="11"/>
    </row>
    <row r="225" spans="1:7" ht="15.75" thickBot="1" x14ac:dyDescent="0.3">
      <c r="A225" s="27" t="s">
        <v>45</v>
      </c>
      <c r="B225" s="11"/>
      <c r="C225" s="11"/>
      <c r="D225" s="11"/>
      <c r="E225" s="11"/>
      <c r="F225" s="11">
        <v>0</v>
      </c>
      <c r="G225" s="11"/>
    </row>
    <row r="226" spans="1:7" ht="15.75" thickBot="1" x14ac:dyDescent="0.3">
      <c r="A226" s="27" t="s">
        <v>46</v>
      </c>
      <c r="B226" s="11"/>
      <c r="C226" s="11"/>
      <c r="D226" s="11"/>
      <c r="E226" s="11"/>
      <c r="F226" s="11">
        <v>0</v>
      </c>
      <c r="G226" s="11"/>
    </row>
    <row r="227" spans="1:7" ht="15.75" thickBot="1" x14ac:dyDescent="0.3">
      <c r="A227" s="27" t="s">
        <v>47</v>
      </c>
      <c r="B227" s="11"/>
      <c r="C227" s="11"/>
      <c r="D227" s="11"/>
      <c r="E227" s="11"/>
      <c r="F227" s="11">
        <v>0</v>
      </c>
      <c r="G227" s="11"/>
    </row>
    <row r="228" spans="1:7" ht="15.75" thickBot="1" x14ac:dyDescent="0.3">
      <c r="A228" s="27" t="s">
        <v>48</v>
      </c>
      <c r="B228" s="11"/>
      <c r="C228" s="11"/>
      <c r="D228" s="11"/>
      <c r="E228" s="11"/>
      <c r="F228" s="11">
        <v>0</v>
      </c>
      <c r="G228" s="11"/>
    </row>
    <row r="229" spans="1:7" ht="15.75" thickBot="1" x14ac:dyDescent="0.3">
      <c r="A229" s="27" t="s">
        <v>49</v>
      </c>
      <c r="B229" s="11"/>
      <c r="C229" s="11"/>
      <c r="D229" s="11"/>
      <c r="E229" s="11"/>
      <c r="F229" s="11">
        <v>2</v>
      </c>
      <c r="G229" s="11"/>
    </row>
    <row r="230" spans="1:7" ht="15.75" thickBot="1" x14ac:dyDescent="0.3">
      <c r="A230" s="27" t="s">
        <v>50</v>
      </c>
      <c r="B230" s="11"/>
      <c r="C230" s="11"/>
      <c r="D230" s="11"/>
      <c r="E230" s="11"/>
      <c r="F230" s="11">
        <v>1</v>
      </c>
      <c r="G230" s="11"/>
    </row>
    <row r="231" spans="1:7" ht="15.75" thickBot="1" x14ac:dyDescent="0.3">
      <c r="A231" s="27" t="s">
        <v>51</v>
      </c>
      <c r="B231" s="11"/>
      <c r="C231" s="11"/>
      <c r="D231" s="11"/>
      <c r="E231" s="11"/>
      <c r="F231" s="11">
        <v>0</v>
      </c>
      <c r="G231" s="11"/>
    </row>
    <row r="232" spans="1:7" ht="15.75" thickBot="1" x14ac:dyDescent="0.3">
      <c r="A232" s="27" t="s">
        <v>52</v>
      </c>
      <c r="B232" s="11"/>
      <c r="C232" s="11"/>
      <c r="D232" s="11"/>
      <c r="E232" s="11"/>
      <c r="F232" s="11">
        <v>0</v>
      </c>
      <c r="G232" s="26">
        <f>F232/F247*100</f>
        <v>0</v>
      </c>
    </row>
    <row r="233" spans="1:7" ht="15.75" thickBot="1" x14ac:dyDescent="0.3">
      <c r="A233" s="27" t="s">
        <v>53</v>
      </c>
      <c r="B233" s="11"/>
      <c r="C233" s="11"/>
      <c r="D233" s="11"/>
      <c r="E233" s="11"/>
      <c r="F233" s="11">
        <v>0</v>
      </c>
      <c r="G233" s="26"/>
    </row>
    <row r="234" spans="1:7" ht="15.75" thickBot="1" x14ac:dyDescent="0.3">
      <c r="A234" s="27" t="s">
        <v>54</v>
      </c>
      <c r="B234" s="11"/>
      <c r="C234" s="11"/>
      <c r="D234" s="11"/>
      <c r="E234" s="11"/>
      <c r="F234" s="11">
        <v>0</v>
      </c>
      <c r="G234" s="26"/>
    </row>
    <row r="235" spans="1:7" ht="15.75" thickBot="1" x14ac:dyDescent="0.3">
      <c r="A235" s="27" t="s">
        <v>55</v>
      </c>
      <c r="B235" s="11"/>
      <c r="C235" s="11"/>
      <c r="D235" s="11"/>
      <c r="E235" s="11"/>
      <c r="F235" s="11">
        <v>0</v>
      </c>
      <c r="G235" s="26"/>
    </row>
    <row r="236" spans="1:7" ht="15.75" thickBot="1" x14ac:dyDescent="0.3">
      <c r="A236" s="27" t="s">
        <v>56</v>
      </c>
      <c r="B236" s="11"/>
      <c r="C236" s="11"/>
      <c r="D236" s="11"/>
      <c r="E236" s="11"/>
      <c r="F236" s="11">
        <v>0</v>
      </c>
      <c r="G236" s="26"/>
    </row>
    <row r="237" spans="1:7" ht="15.75" thickBot="1" x14ac:dyDescent="0.3">
      <c r="A237" s="27" t="s">
        <v>57</v>
      </c>
      <c r="B237" s="11"/>
      <c r="C237" s="11"/>
      <c r="D237" s="11"/>
      <c r="E237" s="11"/>
      <c r="F237" s="11">
        <v>0</v>
      </c>
      <c r="G237" s="26"/>
    </row>
    <row r="238" spans="1:7" ht="15.75" thickBot="1" x14ac:dyDescent="0.3">
      <c r="A238" s="27" t="s">
        <v>58</v>
      </c>
      <c r="B238" s="11"/>
      <c r="C238" s="11"/>
      <c r="D238" s="11"/>
      <c r="E238" s="11"/>
      <c r="F238" s="11">
        <v>0</v>
      </c>
      <c r="G238" s="26"/>
    </row>
    <row r="239" spans="1:7" ht="15.75" thickBot="1" x14ac:dyDescent="0.3">
      <c r="A239" s="27" t="s">
        <v>59</v>
      </c>
      <c r="B239" s="11"/>
      <c r="C239" s="11"/>
      <c r="D239" s="11"/>
      <c r="E239" s="11"/>
      <c r="F239" s="11">
        <v>0</v>
      </c>
      <c r="G239" s="26">
        <f>F239/F247*100</f>
        <v>0</v>
      </c>
    </row>
    <row r="240" spans="1:7" ht="15.75" thickBot="1" x14ac:dyDescent="0.3">
      <c r="A240" s="27" t="s">
        <v>60</v>
      </c>
      <c r="B240" s="11"/>
      <c r="C240" s="11"/>
      <c r="D240" s="11"/>
      <c r="E240" s="11"/>
      <c r="F240" s="11">
        <v>1</v>
      </c>
      <c r="G240" s="26">
        <f>F240/F247*100</f>
        <v>1.3333333333333335</v>
      </c>
    </row>
    <row r="241" spans="1:7" ht="15.75" thickBot="1" x14ac:dyDescent="0.3">
      <c r="A241" s="27" t="s">
        <v>61</v>
      </c>
      <c r="B241" s="11"/>
      <c r="C241" s="11"/>
      <c r="D241" s="11"/>
      <c r="E241" s="11"/>
      <c r="F241" s="11">
        <v>0</v>
      </c>
      <c r="G241" s="26">
        <f>F241/F247*100</f>
        <v>0</v>
      </c>
    </row>
    <row r="242" spans="1:7" ht="15.75" thickBot="1" x14ac:dyDescent="0.3">
      <c r="A242" s="27" t="s">
        <v>62</v>
      </c>
      <c r="B242" s="11"/>
      <c r="C242" s="11"/>
      <c r="D242" s="11"/>
      <c r="E242" s="11"/>
      <c r="F242" s="11">
        <v>0</v>
      </c>
      <c r="G242" s="11"/>
    </row>
    <row r="243" spans="1:7" ht="15.75" thickBot="1" x14ac:dyDescent="0.3">
      <c r="A243" s="27" t="s">
        <v>63</v>
      </c>
      <c r="B243" s="11"/>
      <c r="C243" s="11"/>
      <c r="D243" s="11"/>
      <c r="E243" s="11"/>
      <c r="F243" s="11">
        <v>0</v>
      </c>
      <c r="G243" s="11"/>
    </row>
    <row r="244" spans="1:7" ht="15.75" thickBot="1" x14ac:dyDescent="0.3">
      <c r="A244" s="27" t="s">
        <v>64</v>
      </c>
      <c r="B244" s="11"/>
      <c r="C244" s="11"/>
      <c r="D244" s="11"/>
      <c r="E244" s="11"/>
      <c r="F244" s="11">
        <v>0</v>
      </c>
      <c r="G244" s="11"/>
    </row>
    <row r="245" spans="1:7" ht="15.75" thickBot="1" x14ac:dyDescent="0.3">
      <c r="A245" s="27" t="s">
        <v>71</v>
      </c>
      <c r="B245" s="11"/>
      <c r="C245" s="11"/>
      <c r="D245" s="11"/>
      <c r="E245" s="11"/>
      <c r="F245" s="11">
        <v>0</v>
      </c>
      <c r="G245" s="11"/>
    </row>
    <row r="246" spans="1:7" ht="15.75" thickBot="1" x14ac:dyDescent="0.3">
      <c r="A246" s="27" t="s">
        <v>72</v>
      </c>
      <c r="B246" s="11"/>
      <c r="C246" s="11"/>
      <c r="D246" s="11"/>
      <c r="E246" s="11"/>
      <c r="F246" s="11">
        <v>0</v>
      </c>
      <c r="G246" s="11"/>
    </row>
    <row r="247" spans="1:7" ht="15.75" thickBot="1" x14ac:dyDescent="0.3">
      <c r="A247" s="28" t="s">
        <v>90</v>
      </c>
      <c r="B247" s="45">
        <v>73</v>
      </c>
      <c r="C247" s="46"/>
      <c r="D247" s="45">
        <v>65</v>
      </c>
      <c r="E247" s="46"/>
      <c r="F247" s="45">
        <f>SUM(F222:F246)</f>
        <v>75</v>
      </c>
      <c r="G247" s="46"/>
    </row>
    <row r="248" spans="1:7" ht="41.25" customHeight="1" thickBot="1" x14ac:dyDescent="0.3">
      <c r="A248" s="54" t="s">
        <v>162</v>
      </c>
      <c r="B248" s="55"/>
      <c r="C248" s="55"/>
      <c r="D248" s="55"/>
      <c r="E248" s="55"/>
      <c r="F248" s="55"/>
      <c r="G248" s="56"/>
    </row>
    <row r="249" spans="1:7" x14ac:dyDescent="0.25">
      <c r="A249" s="4"/>
    </row>
    <row r="250" spans="1:7" x14ac:dyDescent="0.25">
      <c r="A250" s="4" t="s">
        <v>109</v>
      </c>
    </row>
    <row r="251" spans="1:7" x14ac:dyDescent="0.25">
      <c r="A251" s="4"/>
    </row>
    <row r="252" spans="1:7" ht="15.75" thickBot="1" x14ac:dyDescent="0.3">
      <c r="A252" s="4" t="s">
        <v>110</v>
      </c>
    </row>
    <row r="253" spans="1:7" x14ac:dyDescent="0.25">
      <c r="A253" s="23" t="s">
        <v>75</v>
      </c>
      <c r="B253" s="60" t="str">
        <f>B219</f>
        <v>2 полугодие 2015 года</v>
      </c>
      <c r="C253" s="61"/>
      <c r="D253" s="60" t="str">
        <f t="shared" ref="D253" si="17">D219</f>
        <v>1 полугодие 2016 года</v>
      </c>
      <c r="E253" s="61"/>
      <c r="F253" s="60" t="str">
        <f t="shared" ref="F253" si="18">F219</f>
        <v>2 полугодие 2016</v>
      </c>
      <c r="G253" s="61"/>
    </row>
    <row r="254" spans="1:7" ht="15.75" thickBot="1" x14ac:dyDescent="0.3">
      <c r="A254" s="24" t="s">
        <v>84</v>
      </c>
      <c r="B254" s="50"/>
      <c r="C254" s="51"/>
      <c r="D254" s="50"/>
      <c r="E254" s="51"/>
      <c r="F254" s="50"/>
      <c r="G254" s="51"/>
    </row>
    <row r="255" spans="1:7" ht="15.75" thickBot="1" x14ac:dyDescent="0.3">
      <c r="A255" s="25"/>
      <c r="B255" s="5" t="s">
        <v>10</v>
      </c>
      <c r="C255" s="5" t="s">
        <v>11</v>
      </c>
      <c r="D255" s="5" t="s">
        <v>10</v>
      </c>
      <c r="E255" s="5" t="s">
        <v>11</v>
      </c>
      <c r="F255" s="5" t="s">
        <v>10</v>
      </c>
      <c r="G255" s="5" t="s">
        <v>11</v>
      </c>
    </row>
    <row r="256" spans="1:7" ht="15.75" thickBot="1" x14ac:dyDescent="0.3">
      <c r="A256" s="29" t="s">
        <v>111</v>
      </c>
      <c r="B256" s="11">
        <v>0</v>
      </c>
      <c r="C256" s="11"/>
      <c r="D256" s="11">
        <v>0</v>
      </c>
      <c r="E256" s="11"/>
      <c r="F256" s="11">
        <v>0</v>
      </c>
      <c r="G256" s="11"/>
    </row>
    <row r="257" spans="1:7" ht="15.75" thickBot="1" x14ac:dyDescent="0.3">
      <c r="A257" s="29" t="s">
        <v>112</v>
      </c>
      <c r="B257" s="11">
        <v>0</v>
      </c>
      <c r="C257" s="11"/>
      <c r="D257" s="11">
        <v>0</v>
      </c>
      <c r="E257" s="11"/>
      <c r="F257" s="11">
        <v>0</v>
      </c>
      <c r="G257" s="11"/>
    </row>
    <row r="258" spans="1:7" ht="15.75" thickBot="1" x14ac:dyDescent="0.3">
      <c r="A258" s="29" t="s">
        <v>113</v>
      </c>
      <c r="B258" s="11">
        <v>0</v>
      </c>
      <c r="C258" s="11"/>
      <c r="D258" s="11">
        <v>0</v>
      </c>
      <c r="E258" s="11"/>
      <c r="F258" s="11">
        <v>0</v>
      </c>
      <c r="G258" s="11"/>
    </row>
    <row r="259" spans="1:7" ht="15.75" thickBot="1" x14ac:dyDescent="0.3">
      <c r="A259" s="29" t="s">
        <v>114</v>
      </c>
      <c r="B259" s="11">
        <v>0</v>
      </c>
      <c r="C259" s="11"/>
      <c r="D259" s="11">
        <v>13</v>
      </c>
      <c r="E259" s="11"/>
      <c r="F259" s="11">
        <v>20</v>
      </c>
      <c r="G259" s="11">
        <f>F259/F261*100</f>
        <v>100</v>
      </c>
    </row>
    <row r="260" spans="1:7" ht="23.25" thickBot="1" x14ac:dyDescent="0.3">
      <c r="A260" s="27" t="s">
        <v>115</v>
      </c>
      <c r="B260" s="11">
        <v>0</v>
      </c>
      <c r="C260" s="11"/>
      <c r="D260" s="11">
        <v>0</v>
      </c>
      <c r="E260" s="11"/>
      <c r="F260" s="11">
        <v>0</v>
      </c>
      <c r="G260" s="11"/>
    </row>
    <row r="261" spans="1:7" ht="15.75" thickBot="1" x14ac:dyDescent="0.3">
      <c r="A261" s="28" t="s">
        <v>90</v>
      </c>
      <c r="B261" s="45">
        <v>0</v>
      </c>
      <c r="C261" s="46"/>
      <c r="D261" s="45">
        <v>13</v>
      </c>
      <c r="E261" s="46"/>
      <c r="F261" s="45">
        <v>20</v>
      </c>
      <c r="G261" s="46"/>
    </row>
    <row r="262" spans="1:7" ht="38.25" customHeight="1" thickBot="1" x14ac:dyDescent="0.3">
      <c r="A262" s="54" t="s">
        <v>149</v>
      </c>
      <c r="B262" s="55"/>
      <c r="C262" s="55"/>
      <c r="D262" s="55"/>
      <c r="E262" s="55"/>
      <c r="F262" s="55"/>
      <c r="G262" s="56"/>
    </row>
    <row r="263" spans="1:7" x14ac:dyDescent="0.25">
      <c r="A263" s="4"/>
    </row>
    <row r="264" spans="1:7" ht="15.75" thickBot="1" x14ac:dyDescent="0.3">
      <c r="A264" s="4" t="s">
        <v>116</v>
      </c>
    </row>
    <row r="265" spans="1:7" x14ac:dyDescent="0.25">
      <c r="A265" s="23" t="s">
        <v>75</v>
      </c>
      <c r="B265" s="60" t="str">
        <f>B253</f>
        <v>2 полугодие 2015 года</v>
      </c>
      <c r="C265" s="61"/>
      <c r="D265" s="60" t="str">
        <f t="shared" ref="D265" si="19">D253</f>
        <v>1 полугодие 2016 года</v>
      </c>
      <c r="E265" s="61"/>
      <c r="F265" s="60" t="str">
        <f t="shared" ref="F265" si="20">F253</f>
        <v>2 полугодие 2016</v>
      </c>
      <c r="G265" s="61"/>
    </row>
    <row r="266" spans="1:7" ht="15.75" thickBot="1" x14ac:dyDescent="0.3">
      <c r="A266" s="24" t="s">
        <v>92</v>
      </c>
      <c r="B266" s="50"/>
      <c r="C266" s="51"/>
      <c r="D266" s="50"/>
      <c r="E266" s="51"/>
      <c r="F266" s="50"/>
      <c r="G266" s="51"/>
    </row>
    <row r="267" spans="1:7" ht="15.75" thickBot="1" x14ac:dyDescent="0.3">
      <c r="A267" s="25"/>
      <c r="B267" s="5" t="s">
        <v>10</v>
      </c>
      <c r="C267" s="5" t="s">
        <v>11</v>
      </c>
      <c r="D267" s="5" t="s">
        <v>10</v>
      </c>
      <c r="E267" s="5" t="s">
        <v>11</v>
      </c>
      <c r="F267" s="5" t="s">
        <v>10</v>
      </c>
      <c r="G267" s="5" t="s">
        <v>11</v>
      </c>
    </row>
    <row r="268" spans="1:7" ht="15.75" thickBot="1" x14ac:dyDescent="0.3">
      <c r="A268" s="27" t="s">
        <v>42</v>
      </c>
      <c r="B268" s="11">
        <v>0</v>
      </c>
      <c r="C268" s="11"/>
      <c r="D268" s="11">
        <v>13</v>
      </c>
      <c r="E268" s="11"/>
      <c r="F268" s="11">
        <v>18</v>
      </c>
      <c r="G268" s="11">
        <f>F268/F293*100</f>
        <v>90</v>
      </c>
    </row>
    <row r="269" spans="1:7" ht="15.75" thickBot="1" x14ac:dyDescent="0.3">
      <c r="A269" s="27" t="s">
        <v>43</v>
      </c>
      <c r="B269" s="11">
        <v>0</v>
      </c>
      <c r="C269" s="11"/>
      <c r="D269" s="11">
        <v>0</v>
      </c>
      <c r="E269" s="11"/>
      <c r="F269" s="11">
        <v>0</v>
      </c>
      <c r="G269" s="11"/>
    </row>
    <row r="270" spans="1:7" ht="15.75" thickBot="1" x14ac:dyDescent="0.3">
      <c r="A270" s="27" t="s">
        <v>44</v>
      </c>
      <c r="B270" s="11">
        <v>0</v>
      </c>
      <c r="C270" s="11"/>
      <c r="D270" s="11">
        <v>0</v>
      </c>
      <c r="E270" s="11"/>
      <c r="F270" s="11">
        <v>0</v>
      </c>
      <c r="G270" s="11"/>
    </row>
    <row r="271" spans="1:7" ht="15.75" thickBot="1" x14ac:dyDescent="0.3">
      <c r="A271" s="27" t="s">
        <v>45</v>
      </c>
      <c r="B271" s="11">
        <v>0</v>
      </c>
      <c r="C271" s="11"/>
      <c r="D271" s="11">
        <v>0</v>
      </c>
      <c r="E271" s="11"/>
      <c r="F271" s="11">
        <v>0</v>
      </c>
      <c r="G271" s="11"/>
    </row>
    <row r="272" spans="1:7" ht="15.75" thickBot="1" x14ac:dyDescent="0.3">
      <c r="A272" s="27" t="s">
        <v>46</v>
      </c>
      <c r="B272" s="11">
        <v>0</v>
      </c>
      <c r="C272" s="11"/>
      <c r="D272" s="11">
        <v>0</v>
      </c>
      <c r="E272" s="11"/>
      <c r="F272" s="11">
        <v>0</v>
      </c>
      <c r="G272" s="11"/>
    </row>
    <row r="273" spans="1:7" ht="15.75" thickBot="1" x14ac:dyDescent="0.3">
      <c r="A273" s="27" t="s">
        <v>47</v>
      </c>
      <c r="B273" s="11">
        <v>0</v>
      </c>
      <c r="C273" s="11"/>
      <c r="D273" s="11">
        <v>0</v>
      </c>
      <c r="E273" s="11"/>
      <c r="F273" s="11">
        <v>0</v>
      </c>
      <c r="G273" s="11"/>
    </row>
    <row r="274" spans="1:7" ht="15.75" thickBot="1" x14ac:dyDescent="0.3">
      <c r="A274" s="27" t="s">
        <v>48</v>
      </c>
      <c r="B274" s="11">
        <v>0</v>
      </c>
      <c r="C274" s="11"/>
      <c r="D274" s="11">
        <v>0</v>
      </c>
      <c r="E274" s="11"/>
      <c r="F274" s="11">
        <v>0</v>
      </c>
      <c r="G274" s="11"/>
    </row>
    <row r="275" spans="1:7" ht="15.75" thickBot="1" x14ac:dyDescent="0.3">
      <c r="A275" s="27" t="s">
        <v>49</v>
      </c>
      <c r="B275" s="11">
        <v>0</v>
      </c>
      <c r="C275" s="11"/>
      <c r="D275" s="11">
        <v>0</v>
      </c>
      <c r="E275" s="11"/>
      <c r="F275" s="11">
        <v>0</v>
      </c>
      <c r="G275" s="11"/>
    </row>
    <row r="276" spans="1:7" ht="15.75" thickBot="1" x14ac:dyDescent="0.3">
      <c r="A276" s="27" t="s">
        <v>50</v>
      </c>
      <c r="B276" s="11">
        <v>0</v>
      </c>
      <c r="C276" s="11"/>
      <c r="D276" s="11">
        <v>0</v>
      </c>
      <c r="E276" s="11"/>
      <c r="F276" s="11">
        <v>0</v>
      </c>
      <c r="G276" s="11"/>
    </row>
    <row r="277" spans="1:7" ht="15.75" thickBot="1" x14ac:dyDescent="0.3">
      <c r="A277" s="27" t="s">
        <v>51</v>
      </c>
      <c r="B277" s="11">
        <v>0</v>
      </c>
      <c r="C277" s="11"/>
      <c r="D277" s="11">
        <v>0</v>
      </c>
      <c r="E277" s="11"/>
      <c r="F277" s="11">
        <v>0</v>
      </c>
      <c r="G277" s="11"/>
    </row>
    <row r="278" spans="1:7" ht="15.75" thickBot="1" x14ac:dyDescent="0.3">
      <c r="A278" s="27" t="s">
        <v>52</v>
      </c>
      <c r="B278" s="11">
        <v>0</v>
      </c>
      <c r="C278" s="11"/>
      <c r="D278" s="11">
        <v>0</v>
      </c>
      <c r="E278" s="11"/>
      <c r="F278" s="11">
        <v>0</v>
      </c>
      <c r="G278" s="11"/>
    </row>
    <row r="279" spans="1:7" ht="15.75" thickBot="1" x14ac:dyDescent="0.3">
      <c r="A279" s="27" t="s">
        <v>53</v>
      </c>
      <c r="B279" s="11">
        <v>0</v>
      </c>
      <c r="C279" s="11"/>
      <c r="D279" s="11">
        <v>0</v>
      </c>
      <c r="E279" s="11"/>
      <c r="F279" s="11">
        <v>1</v>
      </c>
      <c r="G279" s="11">
        <f>F279/F293*100</f>
        <v>5</v>
      </c>
    </row>
    <row r="280" spans="1:7" ht="15.75" thickBot="1" x14ac:dyDescent="0.3">
      <c r="A280" s="27" t="s">
        <v>54</v>
      </c>
      <c r="B280" s="11">
        <v>0</v>
      </c>
      <c r="C280" s="11"/>
      <c r="D280" s="11">
        <v>0</v>
      </c>
      <c r="E280" s="11"/>
      <c r="F280" s="11">
        <v>0</v>
      </c>
      <c r="G280" s="11"/>
    </row>
    <row r="281" spans="1:7" ht="15.75" thickBot="1" x14ac:dyDescent="0.3">
      <c r="A281" s="27" t="s">
        <v>55</v>
      </c>
      <c r="B281" s="11">
        <v>0</v>
      </c>
      <c r="C281" s="11"/>
      <c r="D281" s="11">
        <v>0</v>
      </c>
      <c r="E281" s="11"/>
      <c r="F281" s="11">
        <v>0</v>
      </c>
      <c r="G281" s="11"/>
    </row>
    <row r="282" spans="1:7" ht="15.75" thickBot="1" x14ac:dyDescent="0.3">
      <c r="A282" s="27" t="s">
        <v>56</v>
      </c>
      <c r="B282" s="11">
        <v>0</v>
      </c>
      <c r="C282" s="11"/>
      <c r="D282" s="11">
        <v>0</v>
      </c>
      <c r="E282" s="11"/>
      <c r="F282" s="11">
        <v>1</v>
      </c>
      <c r="G282" s="11">
        <f>F282/F293*100</f>
        <v>5</v>
      </c>
    </row>
    <row r="283" spans="1:7" ht="15.75" thickBot="1" x14ac:dyDescent="0.3">
      <c r="A283" s="27" t="s">
        <v>57</v>
      </c>
      <c r="B283" s="11">
        <v>0</v>
      </c>
      <c r="C283" s="11"/>
      <c r="D283" s="11">
        <v>0</v>
      </c>
      <c r="E283" s="11"/>
      <c r="F283" s="11">
        <v>0</v>
      </c>
      <c r="G283" s="11"/>
    </row>
    <row r="284" spans="1:7" ht="15.75" thickBot="1" x14ac:dyDescent="0.3">
      <c r="A284" s="27" t="s">
        <v>58</v>
      </c>
      <c r="B284" s="11">
        <v>0</v>
      </c>
      <c r="C284" s="11"/>
      <c r="D284" s="11">
        <v>0</v>
      </c>
      <c r="E284" s="11"/>
      <c r="F284" s="11">
        <v>0</v>
      </c>
      <c r="G284" s="11"/>
    </row>
    <row r="285" spans="1:7" ht="15.75" thickBot="1" x14ac:dyDescent="0.3">
      <c r="A285" s="27" t="s">
        <v>59</v>
      </c>
      <c r="B285" s="11">
        <v>0</v>
      </c>
      <c r="C285" s="11"/>
      <c r="D285" s="11">
        <v>0</v>
      </c>
      <c r="E285" s="11"/>
      <c r="F285" s="11">
        <v>0</v>
      </c>
      <c r="G285" s="11"/>
    </row>
    <row r="286" spans="1:7" ht="15.75" thickBot="1" x14ac:dyDescent="0.3">
      <c r="A286" s="27" t="s">
        <v>60</v>
      </c>
      <c r="B286" s="11">
        <v>0</v>
      </c>
      <c r="C286" s="11"/>
      <c r="D286" s="11">
        <v>0</v>
      </c>
      <c r="E286" s="11"/>
      <c r="F286" s="11">
        <v>0</v>
      </c>
      <c r="G286" s="11"/>
    </row>
    <row r="287" spans="1:7" ht="15.75" thickBot="1" x14ac:dyDescent="0.3">
      <c r="A287" s="27" t="s">
        <v>61</v>
      </c>
      <c r="B287" s="11">
        <v>0</v>
      </c>
      <c r="C287" s="11"/>
      <c r="D287" s="11">
        <v>0</v>
      </c>
      <c r="E287" s="11"/>
      <c r="F287" s="11">
        <v>0</v>
      </c>
      <c r="G287" s="11"/>
    </row>
    <row r="288" spans="1:7" ht="15.75" thickBot="1" x14ac:dyDescent="0.3">
      <c r="A288" s="27" t="s">
        <v>62</v>
      </c>
      <c r="B288" s="11">
        <v>0</v>
      </c>
      <c r="C288" s="11"/>
      <c r="D288" s="11">
        <v>0</v>
      </c>
      <c r="E288" s="11"/>
      <c r="F288" s="11">
        <v>0</v>
      </c>
      <c r="G288" s="11"/>
    </row>
    <row r="289" spans="1:7" ht="15.75" thickBot="1" x14ac:dyDescent="0.3">
      <c r="A289" s="27" t="s">
        <v>63</v>
      </c>
      <c r="B289" s="11">
        <v>0</v>
      </c>
      <c r="C289" s="11"/>
      <c r="D289" s="11">
        <v>0</v>
      </c>
      <c r="E289" s="11"/>
      <c r="F289" s="11">
        <v>0</v>
      </c>
      <c r="G289" s="11"/>
    </row>
    <row r="290" spans="1:7" ht="15.75" thickBot="1" x14ac:dyDescent="0.3">
      <c r="A290" s="27" t="s">
        <v>64</v>
      </c>
      <c r="B290" s="11">
        <v>0</v>
      </c>
      <c r="C290" s="11"/>
      <c r="D290" s="11">
        <v>0</v>
      </c>
      <c r="E290" s="11"/>
      <c r="F290" s="11">
        <v>0</v>
      </c>
      <c r="G290" s="11"/>
    </row>
    <row r="291" spans="1:7" ht="15.75" thickBot="1" x14ac:dyDescent="0.3">
      <c r="A291" s="27" t="s">
        <v>71</v>
      </c>
      <c r="B291" s="11">
        <v>0</v>
      </c>
      <c r="C291" s="11"/>
      <c r="D291" s="11">
        <v>0</v>
      </c>
      <c r="E291" s="11"/>
      <c r="F291" s="11">
        <v>0</v>
      </c>
      <c r="G291" s="11"/>
    </row>
    <row r="292" spans="1:7" ht="15.75" thickBot="1" x14ac:dyDescent="0.3">
      <c r="A292" s="27" t="s">
        <v>72</v>
      </c>
      <c r="B292" s="11">
        <v>0</v>
      </c>
      <c r="C292" s="11"/>
      <c r="D292" s="11">
        <v>0</v>
      </c>
      <c r="E292" s="11"/>
      <c r="F292" s="11">
        <v>0</v>
      </c>
      <c r="G292" s="11"/>
    </row>
    <row r="293" spans="1:7" ht="15.75" thickBot="1" x14ac:dyDescent="0.3">
      <c r="A293" s="28" t="s">
        <v>90</v>
      </c>
      <c r="B293" s="45">
        <v>0</v>
      </c>
      <c r="C293" s="46"/>
      <c r="D293" s="45">
        <v>13</v>
      </c>
      <c r="E293" s="46"/>
      <c r="F293" s="45">
        <v>20</v>
      </c>
      <c r="G293" s="46"/>
    </row>
    <row r="294" spans="1:7" ht="21.75" customHeight="1" thickBot="1" x14ac:dyDescent="0.3">
      <c r="A294" s="54" t="s">
        <v>148</v>
      </c>
      <c r="B294" s="55"/>
      <c r="C294" s="55"/>
      <c r="D294" s="55"/>
      <c r="E294" s="55"/>
      <c r="F294" s="55"/>
      <c r="G294" s="56"/>
    </row>
    <row r="295" spans="1:7" x14ac:dyDescent="0.25">
      <c r="A295" s="4"/>
    </row>
    <row r="296" spans="1:7" x14ac:dyDescent="0.25">
      <c r="A296" s="4" t="s">
        <v>117</v>
      </c>
    </row>
    <row r="297" spans="1:7" x14ac:dyDescent="0.25">
      <c r="A297" s="4"/>
    </row>
    <row r="298" spans="1:7" ht="15.75" thickBot="1" x14ac:dyDescent="0.3">
      <c r="A298" s="4" t="s">
        <v>118</v>
      </c>
    </row>
    <row r="299" spans="1:7" x14ac:dyDescent="0.25">
      <c r="A299" s="23" t="s">
        <v>75</v>
      </c>
      <c r="B299" s="60" t="str">
        <f>B265</f>
        <v>2 полугодие 2015 года</v>
      </c>
      <c r="C299" s="61"/>
      <c r="D299" s="60" t="str">
        <f t="shared" ref="D299" si="21">D265</f>
        <v>1 полугодие 2016 года</v>
      </c>
      <c r="E299" s="61"/>
      <c r="F299" s="60" t="str">
        <f t="shared" ref="F299" si="22">F265</f>
        <v>2 полугодие 2016</v>
      </c>
      <c r="G299" s="61"/>
    </row>
    <row r="300" spans="1:7" ht="15.75" thickBot="1" x14ac:dyDescent="0.3">
      <c r="A300" s="24" t="s">
        <v>84</v>
      </c>
      <c r="B300" s="50"/>
      <c r="C300" s="51"/>
      <c r="D300" s="50"/>
      <c r="E300" s="51"/>
      <c r="F300" s="50"/>
      <c r="G300" s="51"/>
    </row>
    <row r="301" spans="1:7" ht="15.75" thickBot="1" x14ac:dyDescent="0.3">
      <c r="A301" s="25"/>
      <c r="B301" s="5" t="s">
        <v>10</v>
      </c>
      <c r="C301" s="5" t="s">
        <v>11</v>
      </c>
      <c r="D301" s="5" t="s">
        <v>10</v>
      </c>
      <c r="E301" s="5" t="s">
        <v>11</v>
      </c>
      <c r="F301" s="5" t="s">
        <v>10</v>
      </c>
      <c r="G301" s="5" t="s">
        <v>11</v>
      </c>
    </row>
    <row r="302" spans="1:7" ht="23.25" thickBot="1" x14ac:dyDescent="0.3">
      <c r="A302" s="27" t="s">
        <v>119</v>
      </c>
      <c r="B302" s="7">
        <v>1</v>
      </c>
      <c r="C302" s="7">
        <v>0.06</v>
      </c>
      <c r="D302" s="7">
        <v>167</v>
      </c>
      <c r="E302" s="9">
        <f>D302/D313*100</f>
        <v>8.1384015594541914</v>
      </c>
      <c r="F302" s="11">
        <v>154</v>
      </c>
      <c r="G302" s="26">
        <f>F302/$F$313*100</f>
        <v>7.4002883229216723</v>
      </c>
    </row>
    <row r="303" spans="1:7" ht="15.75" thickBot="1" x14ac:dyDescent="0.3">
      <c r="A303" s="27" t="s">
        <v>120</v>
      </c>
      <c r="B303" s="7"/>
      <c r="C303" s="7"/>
      <c r="D303" s="7"/>
      <c r="E303" s="7"/>
      <c r="F303" s="11">
        <v>0</v>
      </c>
      <c r="G303" s="26"/>
    </row>
    <row r="304" spans="1:7" ht="45.75" thickBot="1" x14ac:dyDescent="0.3">
      <c r="A304" s="27" t="s">
        <v>121</v>
      </c>
      <c r="B304" s="7">
        <v>1</v>
      </c>
      <c r="C304" s="9">
        <f>B304/B313*100</f>
        <v>5.6882821387940839E-2</v>
      </c>
      <c r="D304" s="7">
        <v>19</v>
      </c>
      <c r="E304" s="9">
        <f>D304/D313*100</f>
        <v>0.92592592592592582</v>
      </c>
      <c r="F304" s="11">
        <v>38</v>
      </c>
      <c r="G304" s="26">
        <f>F304/$F$313*100</f>
        <v>1.8260451705910619</v>
      </c>
    </row>
    <row r="305" spans="1:7" ht="15.75" thickBot="1" x14ac:dyDescent="0.3">
      <c r="A305" s="27" t="s">
        <v>122</v>
      </c>
      <c r="B305" s="7">
        <v>1756</v>
      </c>
      <c r="C305" s="9">
        <f>B305/B313*100</f>
        <v>99.886234357224112</v>
      </c>
      <c r="D305" s="7">
        <v>1713</v>
      </c>
      <c r="E305" s="9">
        <f>D305/D313*100</f>
        <v>83.479532163742689</v>
      </c>
      <c r="F305" s="11">
        <v>1737</v>
      </c>
      <c r="G305" s="26">
        <f>F305/$F$313*100</f>
        <v>83.469485824123012</v>
      </c>
    </row>
    <row r="306" spans="1:7" ht="34.5" thickBot="1" x14ac:dyDescent="0.3">
      <c r="A306" s="27" t="s">
        <v>123</v>
      </c>
      <c r="B306" s="7"/>
      <c r="C306" s="7"/>
      <c r="D306" s="7">
        <v>153</v>
      </c>
      <c r="E306" s="7">
        <v>7.46</v>
      </c>
      <c r="F306" s="11">
        <v>152</v>
      </c>
      <c r="G306" s="26">
        <f>F306/$F$313*100</f>
        <v>7.3041806823642474</v>
      </c>
    </row>
    <row r="307" spans="1:7" ht="23.25" thickBot="1" x14ac:dyDescent="0.3">
      <c r="A307" s="27" t="s">
        <v>124</v>
      </c>
      <c r="B307" s="7"/>
      <c r="C307" s="7"/>
      <c r="D307" s="7"/>
      <c r="E307" s="7"/>
      <c r="F307" s="11">
        <v>0</v>
      </c>
      <c r="G307" s="26"/>
    </row>
    <row r="308" spans="1:7" ht="15.75" thickBot="1" x14ac:dyDescent="0.3">
      <c r="A308" s="27" t="s">
        <v>125</v>
      </c>
      <c r="B308" s="7"/>
      <c r="C308" s="7"/>
      <c r="D308" s="7"/>
      <c r="E308" s="7"/>
      <c r="F308" s="11">
        <v>0</v>
      </c>
      <c r="G308" s="26"/>
    </row>
    <row r="309" spans="1:7" ht="23.25" thickBot="1" x14ac:dyDescent="0.3">
      <c r="A309" s="27" t="s">
        <v>126</v>
      </c>
      <c r="B309" s="7"/>
      <c r="C309" s="7"/>
      <c r="D309" s="7"/>
      <c r="E309" s="7"/>
      <c r="F309" s="11">
        <v>0</v>
      </c>
      <c r="G309" s="26"/>
    </row>
    <row r="310" spans="1:7" ht="15.75" thickBot="1" x14ac:dyDescent="0.3">
      <c r="A310" s="27" t="s">
        <v>127</v>
      </c>
      <c r="B310" s="7"/>
      <c r="C310" s="7"/>
      <c r="D310" s="7"/>
      <c r="E310" s="7"/>
      <c r="F310" s="11">
        <v>0</v>
      </c>
      <c r="G310" s="26"/>
    </row>
    <row r="311" spans="1:7" ht="15.75" thickBot="1" x14ac:dyDescent="0.3">
      <c r="A311" s="27" t="s">
        <v>128</v>
      </c>
      <c r="B311" s="7"/>
      <c r="C311" s="7"/>
      <c r="D311" s="7"/>
      <c r="E311" s="7"/>
      <c r="F311" s="11">
        <v>0</v>
      </c>
      <c r="G311" s="26"/>
    </row>
    <row r="312" spans="1:7" ht="23.25" thickBot="1" x14ac:dyDescent="0.3">
      <c r="A312" s="27" t="s">
        <v>129</v>
      </c>
      <c r="B312" s="7"/>
      <c r="C312" s="7"/>
      <c r="D312" s="7"/>
      <c r="E312" s="7"/>
      <c r="F312" s="11">
        <v>0</v>
      </c>
      <c r="G312" s="26"/>
    </row>
    <row r="313" spans="1:7" ht="15.75" thickBot="1" x14ac:dyDescent="0.3">
      <c r="A313" s="28" t="s">
        <v>90</v>
      </c>
      <c r="B313" s="45">
        <v>1758</v>
      </c>
      <c r="C313" s="46"/>
      <c r="D313" s="45">
        <f>D305+D304+D302+D306</f>
        <v>2052</v>
      </c>
      <c r="E313" s="46"/>
      <c r="F313" s="45">
        <f>SUM(F302:F312)</f>
        <v>2081</v>
      </c>
      <c r="G313" s="46"/>
    </row>
    <row r="314" spans="1:7" ht="22.5" customHeight="1" thickBot="1" x14ac:dyDescent="0.3">
      <c r="A314" s="54" t="s">
        <v>163</v>
      </c>
      <c r="B314" s="55"/>
      <c r="C314" s="55"/>
      <c r="D314" s="55"/>
      <c r="E314" s="55"/>
      <c r="F314" s="55"/>
      <c r="G314" s="56"/>
    </row>
    <row r="315" spans="1:7" x14ac:dyDescent="0.25">
      <c r="A315" s="4"/>
    </row>
    <row r="316" spans="1:7" ht="15.75" thickBot="1" x14ac:dyDescent="0.3">
      <c r="A316" s="4" t="s">
        <v>130</v>
      </c>
    </row>
    <row r="317" spans="1:7" x14ac:dyDescent="0.25">
      <c r="A317" s="23" t="s">
        <v>75</v>
      </c>
      <c r="B317" s="60" t="str">
        <f>B299</f>
        <v>2 полугодие 2015 года</v>
      </c>
      <c r="C317" s="61"/>
      <c r="D317" s="60" t="str">
        <f t="shared" ref="D317" si="23">D299</f>
        <v>1 полугодие 2016 года</v>
      </c>
      <c r="E317" s="61"/>
      <c r="F317" s="60" t="str">
        <f t="shared" ref="F317" si="24">F299</f>
        <v>2 полугодие 2016</v>
      </c>
      <c r="G317" s="61"/>
    </row>
    <row r="318" spans="1:7" ht="15.75" thickBot="1" x14ac:dyDescent="0.3">
      <c r="A318" s="24" t="s">
        <v>92</v>
      </c>
      <c r="B318" s="50"/>
      <c r="C318" s="51"/>
      <c r="D318" s="50"/>
      <c r="E318" s="51"/>
      <c r="F318" s="50"/>
      <c r="G318" s="51"/>
    </row>
    <row r="319" spans="1:7" ht="15.75" thickBot="1" x14ac:dyDescent="0.3">
      <c r="A319" s="25"/>
      <c r="B319" s="5" t="s">
        <v>10</v>
      </c>
      <c r="C319" s="5" t="s">
        <v>11</v>
      </c>
      <c r="D319" s="5" t="s">
        <v>10</v>
      </c>
      <c r="E319" s="5" t="s">
        <v>11</v>
      </c>
      <c r="F319" s="5" t="s">
        <v>10</v>
      </c>
      <c r="G319" s="5" t="s">
        <v>11</v>
      </c>
    </row>
    <row r="320" spans="1:7" ht="15.75" thickBot="1" x14ac:dyDescent="0.3">
      <c r="A320" s="27" t="s">
        <v>42</v>
      </c>
      <c r="B320" s="11">
        <v>1758</v>
      </c>
      <c r="C320" s="11">
        <f>B320/B345*100</f>
        <v>100</v>
      </c>
      <c r="D320" s="11">
        <v>1667</v>
      </c>
      <c r="E320" s="11">
        <f>D320/D345*100</f>
        <v>100</v>
      </c>
      <c r="F320" s="11">
        <v>1700</v>
      </c>
      <c r="G320" s="26">
        <f>F320/$F$345*100</f>
        <v>81.691494473810664</v>
      </c>
    </row>
    <row r="321" spans="1:7" ht="15.75" thickBot="1" x14ac:dyDescent="0.3">
      <c r="A321" s="27" t="s">
        <v>43</v>
      </c>
      <c r="B321" s="11"/>
      <c r="C321" s="11"/>
      <c r="D321" s="11"/>
      <c r="E321" s="11"/>
      <c r="F321" s="11">
        <v>46</v>
      </c>
      <c r="G321" s="39">
        <f t="shared" ref="G321:G342" si="25">F321/$F$345*100</f>
        <v>2.2104757328207594</v>
      </c>
    </row>
    <row r="322" spans="1:7" ht="15.75" thickBot="1" x14ac:dyDescent="0.3">
      <c r="A322" s="27" t="s">
        <v>44</v>
      </c>
      <c r="B322" s="11"/>
      <c r="C322" s="11"/>
      <c r="D322" s="11"/>
      <c r="E322" s="11"/>
      <c r="F322" s="11">
        <v>7</v>
      </c>
      <c r="G322" s="26">
        <f t="shared" si="25"/>
        <v>0.3363767419509851</v>
      </c>
    </row>
    <row r="323" spans="1:7" ht="15.75" thickBot="1" x14ac:dyDescent="0.3">
      <c r="A323" s="27" t="s">
        <v>45</v>
      </c>
      <c r="B323" s="11"/>
      <c r="C323" s="11"/>
      <c r="D323" s="11"/>
      <c r="E323" s="11"/>
      <c r="F323" s="11"/>
      <c r="G323" s="26"/>
    </row>
    <row r="324" spans="1:7" ht="15.75" thickBot="1" x14ac:dyDescent="0.3">
      <c r="A324" s="27" t="s">
        <v>46</v>
      </c>
      <c r="B324" s="11"/>
      <c r="C324" s="11"/>
      <c r="D324" s="11"/>
      <c r="E324" s="11"/>
      <c r="F324" s="11">
        <v>4</v>
      </c>
      <c r="G324" s="26">
        <f t="shared" si="25"/>
        <v>0.19221528111484865</v>
      </c>
    </row>
    <row r="325" spans="1:7" ht="15.75" thickBot="1" x14ac:dyDescent="0.3">
      <c r="A325" s="27" t="s">
        <v>47</v>
      </c>
      <c r="B325" s="11"/>
      <c r="C325" s="11"/>
      <c r="D325" s="11"/>
      <c r="E325" s="11"/>
      <c r="F325" s="11">
        <v>4</v>
      </c>
      <c r="G325" s="26">
        <f t="shared" si="25"/>
        <v>0.19221528111484865</v>
      </c>
    </row>
    <row r="326" spans="1:7" ht="15.75" thickBot="1" x14ac:dyDescent="0.3">
      <c r="A326" s="27" t="s">
        <v>48</v>
      </c>
      <c r="B326" s="11"/>
      <c r="C326" s="11"/>
      <c r="D326" s="11"/>
      <c r="E326" s="11"/>
      <c r="F326" s="11"/>
      <c r="G326" s="26"/>
    </row>
    <row r="327" spans="1:7" ht="15.75" thickBot="1" x14ac:dyDescent="0.3">
      <c r="A327" s="27" t="s">
        <v>49</v>
      </c>
      <c r="B327" s="11"/>
      <c r="C327" s="11"/>
      <c r="D327" s="11"/>
      <c r="E327" s="11"/>
      <c r="F327" s="11">
        <v>32</v>
      </c>
      <c r="G327" s="26">
        <f t="shared" si="25"/>
        <v>1.5377222489187892</v>
      </c>
    </row>
    <row r="328" spans="1:7" ht="15.75" thickBot="1" x14ac:dyDescent="0.3">
      <c r="A328" s="27" t="s">
        <v>50</v>
      </c>
      <c r="B328" s="11"/>
      <c r="C328" s="11"/>
      <c r="D328" s="11"/>
      <c r="E328" s="11"/>
      <c r="F328" s="11">
        <v>17</v>
      </c>
      <c r="G328" s="26">
        <f t="shared" si="25"/>
        <v>0.81691494473810666</v>
      </c>
    </row>
    <row r="329" spans="1:7" ht="15.75" thickBot="1" x14ac:dyDescent="0.3">
      <c r="A329" s="27" t="s">
        <v>51</v>
      </c>
      <c r="B329" s="11"/>
      <c r="C329" s="11"/>
      <c r="D329" s="11"/>
      <c r="E329" s="11"/>
      <c r="F329" s="11">
        <v>26</v>
      </c>
      <c r="G329" s="26">
        <f t="shared" si="25"/>
        <v>1.2493993272465163</v>
      </c>
    </row>
    <row r="330" spans="1:7" ht="15.75" thickBot="1" x14ac:dyDescent="0.3">
      <c r="A330" s="27" t="s">
        <v>52</v>
      </c>
      <c r="B330" s="11"/>
      <c r="C330" s="11"/>
      <c r="D330" s="11"/>
      <c r="E330" s="11"/>
      <c r="F330" s="11">
        <v>66</v>
      </c>
      <c r="G330" s="39">
        <f t="shared" si="25"/>
        <v>3.1715521383950023</v>
      </c>
    </row>
    <row r="331" spans="1:7" ht="15.75" thickBot="1" x14ac:dyDescent="0.3">
      <c r="A331" s="27" t="s">
        <v>53</v>
      </c>
      <c r="B331" s="11"/>
      <c r="C331" s="11"/>
      <c r="D331" s="11"/>
      <c r="E331" s="11"/>
      <c r="F331" s="11">
        <v>1</v>
      </c>
      <c r="G331" s="26">
        <f t="shared" si="25"/>
        <v>4.8053820278712162E-2</v>
      </c>
    </row>
    <row r="332" spans="1:7" ht="15.75" thickBot="1" x14ac:dyDescent="0.3">
      <c r="A332" s="27" t="s">
        <v>54</v>
      </c>
      <c r="B332" s="11"/>
      <c r="C332" s="11"/>
      <c r="D332" s="11"/>
      <c r="E332" s="11"/>
      <c r="F332" s="11">
        <v>1</v>
      </c>
      <c r="G332" s="26">
        <f t="shared" si="25"/>
        <v>4.8053820278712162E-2</v>
      </c>
    </row>
    <row r="333" spans="1:7" ht="15.75" thickBot="1" x14ac:dyDescent="0.3">
      <c r="A333" s="27" t="s">
        <v>55</v>
      </c>
      <c r="B333" s="11"/>
      <c r="C333" s="11"/>
      <c r="D333" s="11"/>
      <c r="E333" s="11"/>
      <c r="F333" s="11">
        <v>23</v>
      </c>
      <c r="G333" s="26">
        <f t="shared" si="25"/>
        <v>1.1052378664103797</v>
      </c>
    </row>
    <row r="334" spans="1:7" ht="15.75" thickBot="1" x14ac:dyDescent="0.3">
      <c r="A334" s="27" t="s">
        <v>56</v>
      </c>
      <c r="B334" s="11"/>
      <c r="C334" s="11"/>
      <c r="D334" s="11"/>
      <c r="E334" s="11"/>
      <c r="F334" s="11">
        <v>13</v>
      </c>
      <c r="G334" s="26">
        <f t="shared" si="25"/>
        <v>0.62469966362325813</v>
      </c>
    </row>
    <row r="335" spans="1:7" ht="15.75" thickBot="1" x14ac:dyDescent="0.3">
      <c r="A335" s="27" t="s">
        <v>57</v>
      </c>
      <c r="B335" s="11"/>
      <c r="C335" s="11"/>
      <c r="D335" s="11"/>
      <c r="E335" s="11"/>
      <c r="F335" s="11">
        <v>21</v>
      </c>
      <c r="G335" s="26">
        <f t="shared" si="25"/>
        <v>1.0091302258529553</v>
      </c>
    </row>
    <row r="336" spans="1:7" ht="15.75" thickBot="1" x14ac:dyDescent="0.3">
      <c r="A336" s="27" t="s">
        <v>58</v>
      </c>
      <c r="B336" s="11"/>
      <c r="C336" s="11"/>
      <c r="D336" s="11"/>
      <c r="E336" s="11"/>
      <c r="F336" s="11"/>
      <c r="G336" s="26"/>
    </row>
    <row r="337" spans="1:7" ht="15.75" thickBot="1" x14ac:dyDescent="0.3">
      <c r="A337" s="27" t="s">
        <v>59</v>
      </c>
      <c r="B337" s="11"/>
      <c r="C337" s="11"/>
      <c r="D337" s="11"/>
      <c r="E337" s="11"/>
      <c r="F337" s="11">
        <v>21</v>
      </c>
      <c r="G337" s="26">
        <f t="shared" si="25"/>
        <v>1.0091302258529553</v>
      </c>
    </row>
    <row r="338" spans="1:7" ht="15.75" thickBot="1" x14ac:dyDescent="0.3">
      <c r="A338" s="27" t="s">
        <v>60</v>
      </c>
      <c r="B338" s="11"/>
      <c r="C338" s="11"/>
      <c r="D338" s="11"/>
      <c r="E338" s="11"/>
      <c r="F338" s="11">
        <v>7</v>
      </c>
      <c r="G338" s="26">
        <f t="shared" si="25"/>
        <v>0.3363767419509851</v>
      </c>
    </row>
    <row r="339" spans="1:7" ht="15.75" thickBot="1" x14ac:dyDescent="0.3">
      <c r="A339" s="27" t="s">
        <v>61</v>
      </c>
      <c r="B339" s="11"/>
      <c r="C339" s="11"/>
      <c r="D339" s="11"/>
      <c r="E339" s="11"/>
      <c r="F339" s="11">
        <v>62</v>
      </c>
      <c r="G339" s="39">
        <f t="shared" si="25"/>
        <v>2.9793368572801535</v>
      </c>
    </row>
    <row r="340" spans="1:7" ht="15.75" thickBot="1" x14ac:dyDescent="0.3">
      <c r="A340" s="27" t="s">
        <v>62</v>
      </c>
      <c r="B340" s="11"/>
      <c r="C340" s="11"/>
      <c r="D340" s="11"/>
      <c r="E340" s="11"/>
      <c r="F340" s="11">
        <v>8</v>
      </c>
      <c r="G340" s="26">
        <f t="shared" si="25"/>
        <v>0.38443056222969729</v>
      </c>
    </row>
    <row r="341" spans="1:7" ht="15.75" thickBot="1" x14ac:dyDescent="0.3">
      <c r="A341" s="27" t="s">
        <v>63</v>
      </c>
      <c r="B341" s="11"/>
      <c r="C341" s="11"/>
      <c r="D341" s="11"/>
      <c r="E341" s="11"/>
      <c r="F341" s="11">
        <v>4</v>
      </c>
      <c r="G341" s="26">
        <f t="shared" si="25"/>
        <v>0.19221528111484865</v>
      </c>
    </row>
    <row r="342" spans="1:7" ht="15.75" thickBot="1" x14ac:dyDescent="0.3">
      <c r="A342" s="27" t="s">
        <v>64</v>
      </c>
      <c r="B342" s="11"/>
      <c r="C342" s="11"/>
      <c r="D342" s="11"/>
      <c r="E342" s="11"/>
      <c r="F342" s="11">
        <v>11</v>
      </c>
      <c r="G342" s="26">
        <f t="shared" si="25"/>
        <v>0.52859202306583375</v>
      </c>
    </row>
    <row r="343" spans="1:7" ht="15.75" thickBot="1" x14ac:dyDescent="0.3">
      <c r="A343" s="27" t="s">
        <v>71</v>
      </c>
      <c r="B343" s="11"/>
      <c r="C343" s="11"/>
      <c r="D343" s="11"/>
      <c r="E343" s="11"/>
      <c r="F343" s="11">
        <v>7</v>
      </c>
      <c r="G343" s="26">
        <f>F343/$F$345*100</f>
        <v>0.3363767419509851</v>
      </c>
    </row>
    <row r="344" spans="1:7" ht="15.75" thickBot="1" x14ac:dyDescent="0.3">
      <c r="A344" s="27" t="s">
        <v>72</v>
      </c>
      <c r="B344" s="11"/>
      <c r="C344" s="11"/>
      <c r="D344" s="11"/>
      <c r="E344" s="11"/>
      <c r="F344" s="11"/>
      <c r="G344" s="11"/>
    </row>
    <row r="345" spans="1:7" ht="15.75" thickBot="1" x14ac:dyDescent="0.3">
      <c r="A345" s="28" t="s">
        <v>90</v>
      </c>
      <c r="B345" s="45">
        <f>B320</f>
        <v>1758</v>
      </c>
      <c r="C345" s="46"/>
      <c r="D345" s="45">
        <f>D320</f>
        <v>1667</v>
      </c>
      <c r="E345" s="46"/>
      <c r="F345" s="45">
        <f>SUM(F320:F344)</f>
        <v>2081</v>
      </c>
      <c r="G345" s="46"/>
    </row>
    <row r="346" spans="1:7" ht="33.75" customHeight="1" thickBot="1" x14ac:dyDescent="0.3">
      <c r="A346" s="54" t="s">
        <v>164</v>
      </c>
      <c r="B346" s="55"/>
      <c r="C346" s="55"/>
      <c r="D346" s="55"/>
      <c r="E346" s="55"/>
      <c r="F346" s="55"/>
      <c r="G346" s="56"/>
    </row>
    <row r="347" spans="1:7" x14ac:dyDescent="0.25">
      <c r="A347" s="4"/>
    </row>
    <row r="348" spans="1:7" x14ac:dyDescent="0.25">
      <c r="A348" s="3" t="s">
        <v>131</v>
      </c>
    </row>
    <row r="349" spans="1:7" ht="15.75" thickBot="1" x14ac:dyDescent="0.3">
      <c r="A349" s="3"/>
    </row>
    <row r="350" spans="1:7" x14ac:dyDescent="0.25">
      <c r="A350" s="63" t="s">
        <v>132</v>
      </c>
      <c r="B350" s="60" t="str">
        <f>B317</f>
        <v>2 полугодие 2015 года</v>
      </c>
      <c r="C350" s="61"/>
      <c r="D350" s="60" t="str">
        <f>D317</f>
        <v>1 полугодие 2016 года</v>
      </c>
      <c r="E350" s="61"/>
      <c r="F350" s="60" t="str">
        <f>F317</f>
        <v>2 полугодие 2016</v>
      </c>
      <c r="G350" s="61"/>
    </row>
    <row r="351" spans="1:7" ht="15.75" thickBot="1" x14ac:dyDescent="0.3">
      <c r="A351" s="64"/>
      <c r="B351" s="50"/>
      <c r="C351" s="51"/>
      <c r="D351" s="50"/>
      <c r="E351" s="51"/>
      <c r="F351" s="50"/>
      <c r="G351" s="51"/>
    </row>
    <row r="352" spans="1:7" ht="23.25" thickBot="1" x14ac:dyDescent="0.3">
      <c r="A352" s="65"/>
      <c r="B352" s="5" t="s">
        <v>133</v>
      </c>
      <c r="C352" s="5" t="s">
        <v>11</v>
      </c>
      <c r="D352" s="5" t="s">
        <v>133</v>
      </c>
      <c r="E352" s="5" t="s">
        <v>11</v>
      </c>
      <c r="F352" s="5" t="s">
        <v>133</v>
      </c>
      <c r="G352" s="5" t="s">
        <v>11</v>
      </c>
    </row>
    <row r="353" spans="1:7" ht="15.75" thickBot="1" x14ac:dyDescent="0.3">
      <c r="A353" s="8" t="s">
        <v>134</v>
      </c>
      <c r="B353" s="5"/>
      <c r="C353" s="5"/>
      <c r="D353" s="5"/>
      <c r="E353" s="5"/>
      <c r="F353" s="5">
        <v>21</v>
      </c>
      <c r="G353" s="31">
        <f>F353/F356*100</f>
        <v>37.5</v>
      </c>
    </row>
    <row r="354" spans="1:7" ht="15.75" thickBot="1" x14ac:dyDescent="0.3">
      <c r="A354" s="8" t="s">
        <v>135</v>
      </c>
      <c r="B354" s="5"/>
      <c r="C354" s="5"/>
      <c r="D354" s="5"/>
      <c r="E354" s="5"/>
      <c r="F354" s="5">
        <v>4</v>
      </c>
      <c r="G354" s="31">
        <f>F354/F356*100</f>
        <v>7.1428571428571423</v>
      </c>
    </row>
    <row r="355" spans="1:7" ht="15.75" thickBot="1" x14ac:dyDescent="0.3">
      <c r="A355" s="8" t="s">
        <v>136</v>
      </c>
      <c r="B355" s="11"/>
      <c r="C355" s="11"/>
      <c r="D355" s="11"/>
      <c r="E355" s="11"/>
      <c r="F355" s="5">
        <v>31</v>
      </c>
      <c r="G355" s="31">
        <f>F355/F356*100</f>
        <v>55.357142857142861</v>
      </c>
    </row>
    <row r="356" spans="1:7" ht="15.75" thickBot="1" x14ac:dyDescent="0.3">
      <c r="A356" s="27" t="s">
        <v>137</v>
      </c>
      <c r="B356" s="45">
        <v>71</v>
      </c>
      <c r="C356" s="46"/>
      <c r="D356" s="45">
        <v>78</v>
      </c>
      <c r="E356" s="46"/>
      <c r="F356" s="45">
        <v>56</v>
      </c>
      <c r="G356" s="46"/>
    </row>
    <row r="357" spans="1:7" ht="15.75" thickBot="1" x14ac:dyDescent="0.3">
      <c r="A357" s="27" t="s">
        <v>138</v>
      </c>
      <c r="B357" s="45">
        <v>71</v>
      </c>
      <c r="C357" s="46"/>
      <c r="D357" s="45">
        <v>78</v>
      </c>
      <c r="E357" s="46"/>
      <c r="F357" s="45">
        <v>56</v>
      </c>
      <c r="G357" s="46"/>
    </row>
    <row r="358" spans="1:7" ht="27" customHeight="1" thickBot="1" x14ac:dyDescent="0.3">
      <c r="A358" s="62" t="s">
        <v>165</v>
      </c>
      <c r="B358" s="55"/>
      <c r="C358" s="55"/>
      <c r="D358" s="55"/>
      <c r="E358" s="55"/>
      <c r="F358" s="55"/>
      <c r="G358" s="56"/>
    </row>
    <row r="359" spans="1:7" ht="19.5" thickBot="1" x14ac:dyDescent="0.3">
      <c r="A359" s="30"/>
    </row>
    <row r="360" spans="1:7" x14ac:dyDescent="0.25">
      <c r="A360" s="23" t="s">
        <v>75</v>
      </c>
      <c r="B360" s="60" t="str">
        <f>B350</f>
        <v>2 полугодие 2015 года</v>
      </c>
      <c r="C360" s="61"/>
      <c r="D360" s="60" t="str">
        <f>D350</f>
        <v>1 полугодие 2016 года</v>
      </c>
      <c r="E360" s="61"/>
      <c r="F360" s="60" t="str">
        <f>F350</f>
        <v>2 полугодие 2016</v>
      </c>
      <c r="G360" s="61"/>
    </row>
    <row r="361" spans="1:7" ht="15.75" thickBot="1" x14ac:dyDescent="0.3">
      <c r="A361" s="24" t="s">
        <v>76</v>
      </c>
      <c r="B361" s="50"/>
      <c r="C361" s="51"/>
      <c r="D361" s="50"/>
      <c r="E361" s="51"/>
      <c r="F361" s="50"/>
      <c r="G361" s="51"/>
    </row>
    <row r="362" spans="1:7" ht="15.75" thickBot="1" x14ac:dyDescent="0.3">
      <c r="A362" s="25"/>
      <c r="B362" s="5" t="s">
        <v>10</v>
      </c>
      <c r="C362" s="5" t="s">
        <v>11</v>
      </c>
      <c r="D362" s="5" t="s">
        <v>10</v>
      </c>
      <c r="E362" s="5" t="s">
        <v>11</v>
      </c>
      <c r="F362" s="5" t="s">
        <v>10</v>
      </c>
      <c r="G362" s="5" t="s">
        <v>11</v>
      </c>
    </row>
    <row r="363" spans="1:7" ht="15.75" thickBot="1" x14ac:dyDescent="0.3">
      <c r="A363" s="27" t="s">
        <v>77</v>
      </c>
      <c r="B363" s="11"/>
      <c r="C363" s="11"/>
      <c r="D363" s="11"/>
      <c r="E363" s="11"/>
      <c r="F363" s="7">
        <v>1</v>
      </c>
      <c r="G363" s="7"/>
    </row>
    <row r="364" spans="1:7" ht="15.75" thickBot="1" x14ac:dyDescent="0.3">
      <c r="A364" s="27" t="s">
        <v>78</v>
      </c>
      <c r="B364" s="11"/>
      <c r="C364" s="11"/>
      <c r="D364" s="11"/>
      <c r="E364" s="11"/>
      <c r="F364" s="7"/>
      <c r="G364" s="7"/>
    </row>
    <row r="365" spans="1:7" ht="15.75" thickBot="1" x14ac:dyDescent="0.3">
      <c r="A365" s="27" t="s">
        <v>79</v>
      </c>
      <c r="B365" s="11"/>
      <c r="C365" s="11"/>
      <c r="D365" s="11"/>
      <c r="E365" s="11"/>
      <c r="F365" s="7">
        <v>4</v>
      </c>
      <c r="G365" s="9">
        <f>F365/F368*100</f>
        <v>7.1428571428571423</v>
      </c>
    </row>
    <row r="366" spans="1:7" ht="15.75" thickBot="1" x14ac:dyDescent="0.3">
      <c r="A366" s="27" t="s">
        <v>80</v>
      </c>
      <c r="B366" s="11"/>
      <c r="C366" s="11"/>
      <c r="D366" s="11"/>
      <c r="E366" s="11"/>
      <c r="F366" s="7">
        <v>4</v>
      </c>
      <c r="G366" s="9">
        <f>F366/F368*100</f>
        <v>7.1428571428571423</v>
      </c>
    </row>
    <row r="367" spans="1:7" ht="15.75" thickBot="1" x14ac:dyDescent="0.3">
      <c r="A367" s="27" t="s">
        <v>81</v>
      </c>
      <c r="B367" s="7">
        <v>71</v>
      </c>
      <c r="C367" s="7">
        <f>B367/B368*100</f>
        <v>100</v>
      </c>
      <c r="D367" s="7">
        <v>78</v>
      </c>
      <c r="E367" s="7">
        <f>D367/D368*100</f>
        <v>100</v>
      </c>
      <c r="F367" s="7">
        <v>47</v>
      </c>
      <c r="G367" s="9">
        <f>F367/F368*100</f>
        <v>83.928571428571431</v>
      </c>
    </row>
    <row r="368" spans="1:7" ht="15.75" thickBot="1" x14ac:dyDescent="0.3">
      <c r="A368" s="28" t="s">
        <v>139</v>
      </c>
      <c r="B368" s="45">
        <v>71</v>
      </c>
      <c r="C368" s="46"/>
      <c r="D368" s="45">
        <v>78</v>
      </c>
      <c r="E368" s="46"/>
      <c r="F368" s="45">
        <v>56</v>
      </c>
      <c r="G368" s="46"/>
    </row>
    <row r="369" spans="1:7" ht="27" customHeight="1" thickBot="1" x14ac:dyDescent="0.3">
      <c r="A369" s="54" t="s">
        <v>165</v>
      </c>
      <c r="B369" s="55"/>
      <c r="C369" s="55"/>
      <c r="D369" s="55"/>
      <c r="E369" s="55"/>
      <c r="F369" s="55"/>
      <c r="G369" s="56"/>
    </row>
    <row r="370" spans="1:7" ht="19.5" thickBot="1" x14ac:dyDescent="0.3">
      <c r="A370" s="30"/>
    </row>
    <row r="371" spans="1:7" ht="31.5" customHeight="1" x14ac:dyDescent="0.25">
      <c r="A371" s="57" t="s">
        <v>28</v>
      </c>
      <c r="B371" s="60" t="str">
        <f>B360</f>
        <v>2 полугодие 2015 года</v>
      </c>
      <c r="C371" s="61"/>
      <c r="D371" s="60" t="str">
        <f>D360</f>
        <v>1 полугодие 2016 года</v>
      </c>
      <c r="E371" s="61"/>
      <c r="F371" s="60" t="str">
        <f>F360</f>
        <v>2 полугодие 2016</v>
      </c>
      <c r="G371" s="61"/>
    </row>
    <row r="372" spans="1:7" ht="15.75" thickBot="1" x14ac:dyDescent="0.3">
      <c r="A372" s="58"/>
      <c r="B372" s="50"/>
      <c r="C372" s="51"/>
      <c r="D372" s="50"/>
      <c r="E372" s="51"/>
      <c r="F372" s="50"/>
      <c r="G372" s="51"/>
    </row>
    <row r="373" spans="1:7" ht="15.75" thickBot="1" x14ac:dyDescent="0.3">
      <c r="A373" s="59"/>
      <c r="B373" s="5" t="s">
        <v>10</v>
      </c>
      <c r="C373" s="5" t="s">
        <v>11</v>
      </c>
      <c r="D373" s="5" t="s">
        <v>10</v>
      </c>
      <c r="E373" s="5" t="s">
        <v>11</v>
      </c>
      <c r="F373" s="5" t="s">
        <v>10</v>
      </c>
      <c r="G373" s="5" t="s">
        <v>11</v>
      </c>
    </row>
    <row r="374" spans="1:7" ht="15.75" thickBot="1" x14ac:dyDescent="0.3">
      <c r="A374" s="27" t="s">
        <v>29</v>
      </c>
      <c r="B374" s="7">
        <v>54</v>
      </c>
      <c r="C374" s="9">
        <f>B374/B377*100</f>
        <v>76.056338028169009</v>
      </c>
      <c r="D374" s="7">
        <v>49</v>
      </c>
      <c r="E374" s="9">
        <f>D374/D377*100</f>
        <v>62.820512820512818</v>
      </c>
      <c r="F374" s="7">
        <v>51</v>
      </c>
      <c r="G374" s="9">
        <f>F374/F377</f>
        <v>0.9107142857142857</v>
      </c>
    </row>
    <row r="375" spans="1:7" ht="15.75" thickBot="1" x14ac:dyDescent="0.3">
      <c r="A375" s="27" t="s">
        <v>30</v>
      </c>
      <c r="B375" s="7">
        <v>20</v>
      </c>
      <c r="C375" s="9">
        <f>B375/B377*100</f>
        <v>28.169014084507044</v>
      </c>
      <c r="D375" s="7"/>
      <c r="E375" s="9">
        <f>D375/D377*100</f>
        <v>0</v>
      </c>
      <c r="F375" s="7"/>
      <c r="G375" s="7"/>
    </row>
    <row r="376" spans="1:7" ht="15.75" thickBot="1" x14ac:dyDescent="0.3">
      <c r="A376" s="27" t="s">
        <v>31</v>
      </c>
      <c r="B376" s="7"/>
      <c r="C376" s="7"/>
      <c r="D376" s="7"/>
      <c r="E376" s="7"/>
      <c r="F376" s="44">
        <v>2</v>
      </c>
      <c r="G376" s="7"/>
    </row>
    <row r="377" spans="1:7" ht="15.75" thickBot="1" x14ac:dyDescent="0.3">
      <c r="A377" s="28" t="s">
        <v>139</v>
      </c>
      <c r="B377" s="52">
        <v>71</v>
      </c>
      <c r="C377" s="53"/>
      <c r="D377" s="52">
        <v>78</v>
      </c>
      <c r="E377" s="53"/>
      <c r="F377" s="52">
        <v>56</v>
      </c>
      <c r="G377" s="53"/>
    </row>
    <row r="378" spans="1:7" ht="28.5" customHeight="1" thickBot="1" x14ac:dyDescent="0.3">
      <c r="A378" s="54" t="s">
        <v>165</v>
      </c>
      <c r="B378" s="55"/>
      <c r="C378" s="55"/>
      <c r="D378" s="55"/>
      <c r="E378" s="55"/>
      <c r="F378" s="55"/>
      <c r="G378" s="56"/>
    </row>
    <row r="379" spans="1:7" x14ac:dyDescent="0.25">
      <c r="A379" s="4"/>
    </row>
    <row r="380" spans="1:7" x14ac:dyDescent="0.25">
      <c r="A380" s="3" t="s">
        <v>140</v>
      </c>
    </row>
    <row r="381" spans="1:7" ht="15.75" thickBot="1" x14ac:dyDescent="0.3">
      <c r="A381" s="3"/>
    </row>
    <row r="382" spans="1:7" ht="31.5" customHeight="1" x14ac:dyDescent="0.25">
      <c r="A382" s="57" t="s">
        <v>28</v>
      </c>
      <c r="B382" s="60" t="s">
        <v>5</v>
      </c>
      <c r="C382" s="61"/>
      <c r="D382" s="60" t="s">
        <v>5</v>
      </c>
      <c r="E382" s="61"/>
      <c r="F382" s="60" t="s">
        <v>6</v>
      </c>
      <c r="G382" s="61"/>
    </row>
    <row r="383" spans="1:7" ht="15.75" thickBot="1" x14ac:dyDescent="0.3">
      <c r="A383" s="58"/>
      <c r="B383" s="50" t="s">
        <v>7</v>
      </c>
      <c r="C383" s="51"/>
      <c r="D383" s="50" t="s">
        <v>8</v>
      </c>
      <c r="E383" s="51"/>
      <c r="F383" s="50" t="s">
        <v>9</v>
      </c>
      <c r="G383" s="51"/>
    </row>
    <row r="384" spans="1:7" ht="15.75" thickBot="1" x14ac:dyDescent="0.3">
      <c r="A384" s="59"/>
      <c r="B384" s="5" t="s">
        <v>10</v>
      </c>
      <c r="C384" s="5" t="s">
        <v>11</v>
      </c>
      <c r="D384" s="5" t="s">
        <v>10</v>
      </c>
      <c r="E384" s="5" t="s">
        <v>11</v>
      </c>
      <c r="F384" s="5" t="s">
        <v>10</v>
      </c>
      <c r="G384" s="5" t="s">
        <v>11</v>
      </c>
    </row>
    <row r="385" spans="1:7" ht="15.75" thickBot="1" x14ac:dyDescent="0.3">
      <c r="A385" s="27" t="s">
        <v>141</v>
      </c>
      <c r="B385" s="7">
        <v>18</v>
      </c>
      <c r="C385" s="7"/>
      <c r="D385" s="7">
        <v>201</v>
      </c>
      <c r="E385" s="9">
        <f>D385/D386*100</f>
        <v>9.4189315838800365</v>
      </c>
      <c r="F385" s="7">
        <v>120</v>
      </c>
      <c r="G385" s="9">
        <f>F385/F386*100</f>
        <v>5.5020632737276474</v>
      </c>
    </row>
    <row r="386" spans="1:7" ht="15.75" thickBot="1" x14ac:dyDescent="0.3">
      <c r="A386" s="28" t="s">
        <v>12</v>
      </c>
      <c r="B386" s="45">
        <v>1832</v>
      </c>
      <c r="C386" s="46"/>
      <c r="D386" s="45">
        <v>2134</v>
      </c>
      <c r="E386" s="46"/>
      <c r="F386" s="45">
        <v>2181</v>
      </c>
      <c r="G386" s="46"/>
    </row>
    <row r="387" spans="1:7" ht="22.5" customHeight="1" thickBot="1" x14ac:dyDescent="0.3">
      <c r="A387" s="47" t="s">
        <v>142</v>
      </c>
      <c r="B387" s="48"/>
      <c r="C387" s="48"/>
      <c r="D387" s="48"/>
      <c r="E387" s="48"/>
      <c r="F387" s="48"/>
      <c r="G387" s="49"/>
    </row>
    <row r="388" spans="1:7" x14ac:dyDescent="0.25">
      <c r="A388" s="4"/>
    </row>
  </sheetData>
  <mergeCells count="220">
    <mergeCell ref="A3:G3"/>
    <mergeCell ref="A7:A9"/>
    <mergeCell ref="B7:C7"/>
    <mergeCell ref="D7:E7"/>
    <mergeCell ref="F7:G7"/>
    <mergeCell ref="B8:C8"/>
    <mergeCell ref="D8:E8"/>
    <mergeCell ref="F8:G8"/>
    <mergeCell ref="D377:E377"/>
    <mergeCell ref="B377:C377"/>
    <mergeCell ref="A11:G11"/>
    <mergeCell ref="A14:G14"/>
    <mergeCell ref="A17:A19"/>
    <mergeCell ref="B17:C17"/>
    <mergeCell ref="D17:E17"/>
    <mergeCell ref="F17:G17"/>
    <mergeCell ref="B18:C18"/>
    <mergeCell ref="D18:E18"/>
    <mergeCell ref="F18:G18"/>
    <mergeCell ref="A35:G35"/>
    <mergeCell ref="A38:A40"/>
    <mergeCell ref="B38:C38"/>
    <mergeCell ref="D38:E38"/>
    <mergeCell ref="F38:G38"/>
    <mergeCell ref="B39:C39"/>
    <mergeCell ref="D39:E39"/>
    <mergeCell ref="F39:G39"/>
    <mergeCell ref="A25:G25"/>
    <mergeCell ref="A28:A30"/>
    <mergeCell ref="B28:C28"/>
    <mergeCell ref="D28:E28"/>
    <mergeCell ref="F28:G28"/>
    <mergeCell ref="B29:C29"/>
    <mergeCell ref="D29:E29"/>
    <mergeCell ref="F29:G29"/>
    <mergeCell ref="A79:H79"/>
    <mergeCell ref="A81:H81"/>
    <mergeCell ref="A82:A84"/>
    <mergeCell ref="B82:B84"/>
    <mergeCell ref="D82:D84"/>
    <mergeCell ref="F82:F84"/>
    <mergeCell ref="H82:H84"/>
    <mergeCell ref="A47:G47"/>
    <mergeCell ref="A52:A54"/>
    <mergeCell ref="B52:B54"/>
    <mergeCell ref="D52:D54"/>
    <mergeCell ref="F52:F54"/>
    <mergeCell ref="H52:H54"/>
    <mergeCell ref="B95:C95"/>
    <mergeCell ref="D95:E95"/>
    <mergeCell ref="F95:G95"/>
    <mergeCell ref="A96:G96"/>
    <mergeCell ref="A98:H98"/>
    <mergeCell ref="A100:H100"/>
    <mergeCell ref="A87:H87"/>
    <mergeCell ref="A89:H89"/>
    <mergeCell ref="A90:A92"/>
    <mergeCell ref="B90:C90"/>
    <mergeCell ref="D90:E90"/>
    <mergeCell ref="F90:G90"/>
    <mergeCell ref="B91:C91"/>
    <mergeCell ref="D91:E91"/>
    <mergeCell ref="F91:G91"/>
    <mergeCell ref="B109:C109"/>
    <mergeCell ref="D109:E109"/>
    <mergeCell ref="F109:G109"/>
    <mergeCell ref="A110:G110"/>
    <mergeCell ref="A112:G112"/>
    <mergeCell ref="A114:G114"/>
    <mergeCell ref="B101:C101"/>
    <mergeCell ref="D101:E101"/>
    <mergeCell ref="F101:G101"/>
    <mergeCell ref="B102:C102"/>
    <mergeCell ref="D102:E102"/>
    <mergeCell ref="F102:G102"/>
    <mergeCell ref="B123:C123"/>
    <mergeCell ref="D123:E123"/>
    <mergeCell ref="F123:G123"/>
    <mergeCell ref="A124:G124"/>
    <mergeCell ref="A126:G126"/>
    <mergeCell ref="B127:C127"/>
    <mergeCell ref="D127:E127"/>
    <mergeCell ref="F127:G127"/>
    <mergeCell ref="B115:C115"/>
    <mergeCell ref="D115:E115"/>
    <mergeCell ref="F115:G115"/>
    <mergeCell ref="B116:C116"/>
    <mergeCell ref="D116:E116"/>
    <mergeCell ref="F116:G116"/>
    <mergeCell ref="A156:G156"/>
    <mergeCell ref="B161:C161"/>
    <mergeCell ref="D161:E161"/>
    <mergeCell ref="F161:G161"/>
    <mergeCell ref="B162:C162"/>
    <mergeCell ref="D162:E162"/>
    <mergeCell ref="F162:G162"/>
    <mergeCell ref="B128:C128"/>
    <mergeCell ref="D128:E128"/>
    <mergeCell ref="F128:G128"/>
    <mergeCell ref="B155:C155"/>
    <mergeCell ref="D155:E155"/>
    <mergeCell ref="F155:G155"/>
    <mergeCell ref="B174:C174"/>
    <mergeCell ref="D174:E174"/>
    <mergeCell ref="F174:G174"/>
    <mergeCell ref="B201:C201"/>
    <mergeCell ref="D201:E201"/>
    <mergeCell ref="F201:G201"/>
    <mergeCell ref="B169:C169"/>
    <mergeCell ref="D169:E169"/>
    <mergeCell ref="F169:G169"/>
    <mergeCell ref="A170:G170"/>
    <mergeCell ref="B173:C173"/>
    <mergeCell ref="D173:E173"/>
    <mergeCell ref="F173:G173"/>
    <mergeCell ref="B215:C215"/>
    <mergeCell ref="D215:E215"/>
    <mergeCell ref="F215:G215"/>
    <mergeCell ref="A216:G216"/>
    <mergeCell ref="B219:C219"/>
    <mergeCell ref="D219:E219"/>
    <mergeCell ref="F219:G219"/>
    <mergeCell ref="A202:G202"/>
    <mergeCell ref="B207:C207"/>
    <mergeCell ref="D207:E207"/>
    <mergeCell ref="F207:G207"/>
    <mergeCell ref="B208:C208"/>
    <mergeCell ref="D208:E208"/>
    <mergeCell ref="F208:G208"/>
    <mergeCell ref="A248:G248"/>
    <mergeCell ref="B253:C253"/>
    <mergeCell ref="D253:E253"/>
    <mergeCell ref="F253:G253"/>
    <mergeCell ref="B254:C254"/>
    <mergeCell ref="D254:E254"/>
    <mergeCell ref="F254:G254"/>
    <mergeCell ref="B220:C220"/>
    <mergeCell ref="D220:E220"/>
    <mergeCell ref="F220:G220"/>
    <mergeCell ref="B247:C247"/>
    <mergeCell ref="D247:E247"/>
    <mergeCell ref="F247:G247"/>
    <mergeCell ref="B266:C266"/>
    <mergeCell ref="D266:E266"/>
    <mergeCell ref="F266:G266"/>
    <mergeCell ref="B293:C293"/>
    <mergeCell ref="D293:E293"/>
    <mergeCell ref="F293:G293"/>
    <mergeCell ref="B261:C261"/>
    <mergeCell ref="D261:E261"/>
    <mergeCell ref="F261:G261"/>
    <mergeCell ref="A262:G262"/>
    <mergeCell ref="B265:C265"/>
    <mergeCell ref="D265:E265"/>
    <mergeCell ref="F265:G265"/>
    <mergeCell ref="B313:C313"/>
    <mergeCell ref="D313:E313"/>
    <mergeCell ref="F313:G313"/>
    <mergeCell ref="A314:G314"/>
    <mergeCell ref="B317:C317"/>
    <mergeCell ref="D317:E317"/>
    <mergeCell ref="F317:G317"/>
    <mergeCell ref="A294:G294"/>
    <mergeCell ref="B299:C299"/>
    <mergeCell ref="D299:E299"/>
    <mergeCell ref="F299:G299"/>
    <mergeCell ref="B300:C300"/>
    <mergeCell ref="D300:E300"/>
    <mergeCell ref="F300:G300"/>
    <mergeCell ref="A346:G346"/>
    <mergeCell ref="A350:A352"/>
    <mergeCell ref="B350:C350"/>
    <mergeCell ref="D350:E350"/>
    <mergeCell ref="F350:G350"/>
    <mergeCell ref="B351:C351"/>
    <mergeCell ref="D351:E351"/>
    <mergeCell ref="F351:G351"/>
    <mergeCell ref="B318:C318"/>
    <mergeCell ref="D318:E318"/>
    <mergeCell ref="F318:G318"/>
    <mergeCell ref="B345:C345"/>
    <mergeCell ref="D345:E345"/>
    <mergeCell ref="F345:G345"/>
    <mergeCell ref="A358:G358"/>
    <mergeCell ref="B360:C360"/>
    <mergeCell ref="D360:E360"/>
    <mergeCell ref="F360:G360"/>
    <mergeCell ref="B361:C361"/>
    <mergeCell ref="D361:E361"/>
    <mergeCell ref="F361:G361"/>
    <mergeCell ref="B356:C356"/>
    <mergeCell ref="D356:E356"/>
    <mergeCell ref="F356:G356"/>
    <mergeCell ref="B357:C357"/>
    <mergeCell ref="D357:E357"/>
    <mergeCell ref="F357:G357"/>
    <mergeCell ref="B368:C368"/>
    <mergeCell ref="D368:E368"/>
    <mergeCell ref="F368:G368"/>
    <mergeCell ref="A369:G369"/>
    <mergeCell ref="A371:A373"/>
    <mergeCell ref="B371:C371"/>
    <mergeCell ref="D371:E371"/>
    <mergeCell ref="F371:G371"/>
    <mergeCell ref="B372:C372"/>
    <mergeCell ref="D372:E372"/>
    <mergeCell ref="B386:C386"/>
    <mergeCell ref="D386:E386"/>
    <mergeCell ref="F386:G386"/>
    <mergeCell ref="A387:G387"/>
    <mergeCell ref="F372:G372"/>
    <mergeCell ref="F377:G377"/>
    <mergeCell ref="A378:G378"/>
    <mergeCell ref="A382:A384"/>
    <mergeCell ref="B382:C382"/>
    <mergeCell ref="D382:E382"/>
    <mergeCell ref="F382:G382"/>
    <mergeCell ref="B383:C383"/>
    <mergeCell ref="D383:E383"/>
    <mergeCell ref="F383:G38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2017-01-19T08:32:06Z</cp:lastPrinted>
  <dcterms:created xsi:type="dcterms:W3CDTF">2016-07-08T07:03:21Z</dcterms:created>
  <dcterms:modified xsi:type="dcterms:W3CDTF">2017-01-19T23:48:12Z</dcterms:modified>
</cp:coreProperties>
</file>