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8250" firstSheet="1" activeTab="1"/>
  </bookViews>
  <sheets>
    <sheet name="МинстройРФ" sheetId="1" r:id="rId1"/>
    <sheet name="общий мониторинг" sheetId="2" r:id="rId2"/>
  </sheets>
  <definedNames>
    <definedName name="_xlnm.Print_Titles" localSheetId="0">МинстройРФ!$5:$5</definedName>
    <definedName name="_xlnm.Print_Area" localSheetId="1">'общий мониторинг'!$A$1:$J$73</definedName>
  </definedNames>
  <calcPr calcId="124519"/>
</workbook>
</file>

<file path=xl/calcChain.xml><?xml version="1.0" encoding="utf-8"?>
<calcChain xmlns="http://schemas.openxmlformats.org/spreadsheetml/2006/main">
  <c r="F47" i="2"/>
  <c r="F64" s="1"/>
  <c r="N98" i="1"/>
  <c r="Q98"/>
  <c r="P98"/>
  <c r="O98"/>
  <c r="K98"/>
  <c r="J98"/>
  <c r="I98"/>
  <c r="H98"/>
  <c r="Q51"/>
  <c r="Q74" l="1"/>
  <c r="Q73"/>
  <c r="J71"/>
  <c r="J72"/>
  <c r="Q71" l="1"/>
  <c r="Q58"/>
  <c r="A7"/>
  <c r="Q97"/>
  <c r="Q96"/>
  <c r="Q92"/>
  <c r="Q91"/>
  <c r="Q89"/>
  <c r="Q88"/>
  <c r="Q87"/>
  <c r="Q84"/>
  <c r="Q80"/>
  <c r="Q79"/>
  <c r="Q78"/>
  <c r="Q75" l="1"/>
  <c r="Q48"/>
  <c r="Q60"/>
  <c r="Q12"/>
  <c r="Q47"/>
  <c r="Q46"/>
  <c r="Q41" l="1"/>
  <c r="Q37"/>
  <c r="J37"/>
  <c r="I37"/>
  <c r="Q81"/>
  <c r="Q65"/>
  <c r="Q61"/>
  <c r="Q7"/>
  <c r="Q59"/>
  <c r="Q56"/>
  <c r="Q55"/>
  <c r="Q49"/>
  <c r="Q50"/>
</calcChain>
</file>

<file path=xl/sharedStrings.xml><?xml version="1.0" encoding="utf-8"?>
<sst xmlns="http://schemas.openxmlformats.org/spreadsheetml/2006/main" count="804" uniqueCount="508">
  <si>
    <t>ИНН</t>
  </si>
  <si>
    <t>Наименование объекта недвижимости</t>
  </si>
  <si>
    <t>Местоположение объекта недвижиости</t>
  </si>
  <si>
    <t>Номер разрешения на строительство</t>
  </si>
  <si>
    <t>Дата разрешения на строительство</t>
  </si>
  <si>
    <t>Общее количество самостоятельных частей в составе объекта недвижимости, в отношении которых могут заключаться договоры участия в долевом строительстве</t>
  </si>
  <si>
    <t>Общая сумма обязательств по договорам участия в долевом строительстве</t>
  </si>
  <si>
    <t>Общий объём привлечённых средств после начала привлечения денежных средств участников долевого строительства</t>
  </si>
  <si>
    <t>Полное (фирменное) наименование застройщика</t>
  </si>
  <si>
    <t>Общее количество заключенных договоров участия в долевом строительстве</t>
  </si>
  <si>
    <t>Срок передачи объекта долевого строительства участникам долевого строительства, предусмотренный договорами</t>
  </si>
  <si>
    <t>Номер и дата выдачи разрешения на ввод объекта в эксплуатацию</t>
  </si>
  <si>
    <t>Общее количество денежных средств участников долевого строительства, привлечённых застройщиком</t>
  </si>
  <si>
    <t>Общее количество денежных средств, израсходованных застройщиком за отчётный период</t>
  </si>
  <si>
    <t>Остаток привлечённых денежных средств участников долевого строительства на конец отчётного периода</t>
  </si>
  <si>
    <t>RU04302000-168 31.12.2014</t>
  </si>
  <si>
    <t>Жилая застройка 112 квартала г.Улан-Удэ. Жилой блок №6</t>
  </si>
  <si>
    <t>Жилая застройка 112 квартала г.Улан-Удэ. Жилой блок №12</t>
  </si>
  <si>
    <t>RU04302000-28 19.03.2015</t>
  </si>
  <si>
    <t>-</t>
  </si>
  <si>
    <t>RU04302000-158 30.12.2014</t>
  </si>
  <si>
    <t>RU 04302000-22 от 28.02.2014</t>
  </si>
  <si>
    <t>представленная в контролирующий орган субъекта Российской Федерации - Республика Бурятия</t>
  </si>
  <si>
    <t>млн.руб.</t>
  </si>
  <si>
    <t>№ п/п</t>
  </si>
  <si>
    <t>0323367415</t>
  </si>
  <si>
    <t>Общество с ограниченной ответственностью "Завод бетонных блоков"</t>
  </si>
  <si>
    <t>RU 04302000-89</t>
  </si>
  <si>
    <t>Общество с ограниченной ответственностью "ЕС-инвест"</t>
  </si>
  <si>
    <t>0326477430</t>
  </si>
  <si>
    <t>RU04302000-162 27.12.2013, RU04302000-66 04.06.2014</t>
  </si>
  <si>
    <t>0312015549</t>
  </si>
  <si>
    <t>Общество с ограниченной ответственностью "Зодчий"</t>
  </si>
  <si>
    <t xml:space="preserve">Жилая застройка по ул.Ключевская, 4В в Октябрьском районе г.Улан-Удэ </t>
  </si>
  <si>
    <t>RU 04302000-02</t>
  </si>
  <si>
    <t>RU 04302000-14 от 10.02.2015</t>
  </si>
  <si>
    <t>RU 04302000-141</t>
  </si>
  <si>
    <t>Жилая застройка по  ул. Ключевская, 4В в Октябрьском районе г.Улан-Удэ, 3 этап строительства</t>
  </si>
  <si>
    <t>RU 04302000-27</t>
  </si>
  <si>
    <t>Подземная автостоянка по ул.Ключевская, 4В в Октябрьском районе, г.Улан-Удэ</t>
  </si>
  <si>
    <t>0304010674</t>
  </si>
  <si>
    <t>Общество с ограниченной ответственностью "Иинвестиционная Компания Жилстрой"</t>
  </si>
  <si>
    <t>0326025321</t>
  </si>
  <si>
    <t>Многоквартирный 6-ти этажный жилой дом по ул.Лощенкова Советского района, в том числе подвал, блок-секции В (2 секции), Г (1 секция), Д (2 секции)</t>
  </si>
  <si>
    <t>RU 04302000-60</t>
  </si>
  <si>
    <t>Административное здание по ул.Кабанская в Советском р-не г.Улан-Удэ, 2-х этажное с техническим подпольем</t>
  </si>
  <si>
    <t>RU 04302000-240</t>
  </si>
  <si>
    <t>0323356276</t>
  </si>
  <si>
    <t>Общество с ограниченной ответственностью "КапиталСтрой"</t>
  </si>
  <si>
    <t>Республика Бурятия, г.Улан-Удэ, п.Энергетик</t>
  </si>
  <si>
    <t>Общество с ограниченной ответственностью "МК-137"</t>
  </si>
  <si>
    <t>0317005128</t>
  </si>
  <si>
    <t>RU04302000-010</t>
  </si>
  <si>
    <t>RU04302000-150</t>
  </si>
  <si>
    <t>Общество с ограниченной ответственностью "Строительная компания "Монолит"</t>
  </si>
  <si>
    <t>0326502447</t>
  </si>
  <si>
    <t>Многоквартирный жилой дом в пос.Восточный Железнодорожного района г.Улан-Удэ</t>
  </si>
  <si>
    <t>RU04302000-142</t>
  </si>
  <si>
    <t>Общество с ограниченной ответственностью "БЕСТ ПЛЮС"</t>
  </si>
  <si>
    <t>Общество с ограниченной ответственностью "Бизнес-Инвест"</t>
  </si>
  <si>
    <t>Общество с ограниченной ответственностью "БурГражданСтрой"</t>
  </si>
  <si>
    <t>Общество с ограниченной ответственностью "ВЕК"</t>
  </si>
  <si>
    <t xml:space="preserve">Общество с ограниченной ответственностью "ВЕК ПЛЮС" </t>
  </si>
  <si>
    <t>Общество с ограниченной ответственностью "Гевс-Плюс"</t>
  </si>
  <si>
    <t>Общество с ограниченной ответственностью "Голден Тайм"</t>
  </si>
  <si>
    <t>Общество с ограниченной ответственностью "ДомСтройКомплект"</t>
  </si>
  <si>
    <t>Общество с ограниченной ответственностью "Дюпон-Инвест"</t>
  </si>
  <si>
    <t>Общество с ограниченной ответственностью "Новый век"</t>
  </si>
  <si>
    <t>Общество с ограниченной ответственностью "Парус"</t>
  </si>
  <si>
    <t>Общество с ограниченной ответственностью "РЕМ"</t>
  </si>
  <si>
    <t>Общество с ограниченной ответственностью "СИТИ"</t>
  </si>
  <si>
    <t>Общество с ограниченной ответственностью "Строительная компания "ДОМ"</t>
  </si>
  <si>
    <t>Общество с ограниченной ответственностью "Спутник"</t>
  </si>
  <si>
    <t>Общество с ограниченной ответственностью "Энергия"</t>
  </si>
  <si>
    <t xml:space="preserve">Некоммерческое партнёрство "Академжилстрой" </t>
  </si>
  <si>
    <t>0323830111</t>
  </si>
  <si>
    <t xml:space="preserve">Республика Бурятия, г.Улан-Удэ, ул.Ключевская, 4В </t>
  </si>
  <si>
    <t>Республика Бурятия, г.Улан-Удэ, ул.Калашникова</t>
  </si>
  <si>
    <t xml:space="preserve">Республика Бурятия, г.Улан-Удэ, ул.Лощенкова </t>
  </si>
  <si>
    <t>Республика Бурятия, г.Улан-Удэ, ул.Кабанская</t>
  </si>
  <si>
    <t>Закрытое акционерное общество "Байкалжилстрой"</t>
  </si>
  <si>
    <t>0326017257</t>
  </si>
  <si>
    <t>Многоквартирные жилые дома в 128 микрорайоне Октябрьского района г.Улан-Удэ. 1 очередь строительства</t>
  </si>
  <si>
    <t>RU04302000-127</t>
  </si>
  <si>
    <t>Блокированные одноквартирные жилые дома в 128 микрорайоне Октябрьского района г.Улан-Удэ. 4 очередь строительства</t>
  </si>
  <si>
    <t>RU04302000-90</t>
  </si>
  <si>
    <t>Гостиничный комплекс по ул.Свободы-Советская в г.Улан-Удэ</t>
  </si>
  <si>
    <t>Республика Бурятия, г.Улан-Удэ, ул.Свободы-Советская</t>
  </si>
  <si>
    <t>RU04302000-94</t>
  </si>
  <si>
    <t xml:space="preserve">Республика Бурятия, г.Улан-Удэ, ул.Комсомольская, 10 </t>
  </si>
  <si>
    <t>Дом отдыха на Верхней Берёзовке в Железнодорожном районе г.Улан-Удэ. 1 очередь строительства. Кафе</t>
  </si>
  <si>
    <t>RU04302000-293</t>
  </si>
  <si>
    <t>0320003586</t>
  </si>
  <si>
    <t>RU04302000-32</t>
  </si>
  <si>
    <t>RU04302000-125</t>
  </si>
  <si>
    <t>RU04302000-126</t>
  </si>
  <si>
    <t>0323357978</t>
  </si>
  <si>
    <t>RU04302000-51</t>
  </si>
  <si>
    <t>Многоквартирный жилой дом в 105 квартале Октябрьского района г.Улан-Удэ. Дом №16</t>
  </si>
  <si>
    <t>Многоквартирный жилой дом в 105 квартале Октябрьского района г.Улан-Удэ. Дом №17</t>
  </si>
  <si>
    <t>RU04302000-270</t>
  </si>
  <si>
    <t>Многоквартирный жилой дом в 105 квартале Октябрьского района г.Улан-Удэ. Дом №19</t>
  </si>
  <si>
    <t>RU04302000-271</t>
  </si>
  <si>
    <t>Общество с ограниченной ответственностью "Строительная компания "Приус"</t>
  </si>
  <si>
    <t>0326492559</t>
  </si>
  <si>
    <t xml:space="preserve">г.Улан-Удэ, ул.Сахьяновой, 9а </t>
  </si>
  <si>
    <t>RU04302000-02</t>
  </si>
  <si>
    <t>Жилая застройка по ул.Сахьяновой 9а Октябрьского района г.Улан-Удэ. 4 этап строительства</t>
  </si>
  <si>
    <t>RU04302000-97</t>
  </si>
  <si>
    <t>RU04302000-86</t>
  </si>
  <si>
    <t>Открытое акционерное общество "Промгражданстрой"</t>
  </si>
  <si>
    <t>0323044260</t>
  </si>
  <si>
    <t>г.Улан-Удэ, Октябрьский район, 140А квартал</t>
  </si>
  <si>
    <t>Жилая застройка по ул.Лебедева в Октябрьском районе г.Улан-Удэ</t>
  </si>
  <si>
    <t>г.Улан-Удэ, Октябрьский район, ул.Лебедева</t>
  </si>
  <si>
    <t>RU04302000-57</t>
  </si>
  <si>
    <t>RU04302000-135</t>
  </si>
  <si>
    <t>Жилая застройка в 140А квартале Октябрьского района г.Улан-Удэ. Блоки 9, 10, 11</t>
  </si>
  <si>
    <t>Многоквартирный жилой дом в 140А квартале Октябрьского района г.Улан-Удэ. 4-й этап строительства. Блок Г</t>
  </si>
  <si>
    <t>Многоквартирный жилой дом в 140А квартале Октябрьского района г.Улан-Удэ. 3-й этап строительства. Блок В</t>
  </si>
  <si>
    <t>0326490600</t>
  </si>
  <si>
    <t>Строительство многоквартирного жилого дома по ул.Ключевская, г.Улан-Удэ, Республики Бурятия</t>
  </si>
  <si>
    <t>RU04302000-35</t>
  </si>
  <si>
    <t>31.12.2014</t>
  </si>
  <si>
    <t>RU04302000-41 от 22.04.2015</t>
  </si>
  <si>
    <t>Республика Бурятия, г.Улан-Удэ, ул.Ключевская; 20А квартал</t>
  </si>
  <si>
    <t>RU04302000-116</t>
  </si>
  <si>
    <t>Строительство многоквартирных жилых домов в Октябрьском районе г.Улан-Удэ. Блок 3, 1 этап строительства</t>
  </si>
  <si>
    <t>31.12.2015</t>
  </si>
  <si>
    <t>Строительство многоквартирных жилых домов в Октябрьском районе г.Улан-Удэ. Блок 4, 2 этап строительства</t>
  </si>
  <si>
    <t>30.03.2017</t>
  </si>
  <si>
    <t>Строительство многоквартирных жилых домов в Октябрьском районе г.Улан-Удэ. Блок 5, 3 этап строительства</t>
  </si>
  <si>
    <t>0326523359</t>
  </si>
  <si>
    <t>RU04302000-175 от 29.12.2012</t>
  </si>
  <si>
    <t>Молодёжный жилищный комплекс по ул.Бийская в г.Улан-Удэ. 2 этап</t>
  </si>
  <si>
    <t>Республика Бурятия, г.Улан-Удэ, ул.Бийская, д.87</t>
  </si>
  <si>
    <t>RU04302000-71</t>
  </si>
  <si>
    <t>0323035770</t>
  </si>
  <si>
    <t>Многоквартирный жилой дом со встроенными офисными помещениями по ул. Хоца Намсараева</t>
  </si>
  <si>
    <t>Республика Бурятия, г.Улан-Удэ, ул. Хоца Намсараева</t>
  </si>
  <si>
    <t>RU04302000-21</t>
  </si>
  <si>
    <t>31.12.2013</t>
  </si>
  <si>
    <t>0323365263</t>
  </si>
  <si>
    <t>30.06.2015</t>
  </si>
  <si>
    <t>г.Улан-Удэ, Железнодорожный район, п.Верхняя Берёзовка</t>
  </si>
  <si>
    <t>RU04302000-183</t>
  </si>
  <si>
    <t>31.12.2012</t>
  </si>
  <si>
    <t>Малоэтажная застройка с объектами соцкультбыта и магистральными санитарно-техническими сетями 
в местности Верхняя Берёзовка г.Улан-Удэ</t>
  </si>
  <si>
    <t>0323126307</t>
  </si>
  <si>
    <t>0323119797</t>
  </si>
  <si>
    <t>Коттеджный поселок малоэтажной индивидуальной застройки в 101 мкр. Октябрьского района г.Улан-Удэ</t>
  </si>
  <si>
    <t>0323367454</t>
  </si>
  <si>
    <t>Жилой комплекс в 105 квартале Октябрьского района г.Улан-Удэ. Дом №1, Дом №2, Дом №3, Дом №4.</t>
  </si>
  <si>
    <t>RU04302000-136</t>
  </si>
  <si>
    <t>Группа 9-ти этажных многоквартирных жилых домов в квартале №142 в Юго-Восточной части Октябрьского района г.Улан-Удэ. 1-ая очередь строительства. Дома 60А, 60Б, 60В, 60Г с подземной автостоянкой.</t>
  </si>
  <si>
    <t>0323341463</t>
  </si>
  <si>
    <t>0323113259</t>
  </si>
  <si>
    <t>Республика Бурятия, г.Улан-Удэ, Октябрьский район, 112 квартал</t>
  </si>
  <si>
    <t>RU04302000-245</t>
  </si>
  <si>
    <t>RU04302000-170 от 31.12.2014</t>
  </si>
  <si>
    <t>RU04302000-34 от 02.04.2015</t>
  </si>
  <si>
    <t>Жилая застройка 112 квартала г.Улан-Удэ. Жилой блок №15</t>
  </si>
  <si>
    <t>Республика Бурятия, г.Улан-Удэ, Октябрьский район, 113 квартал</t>
  </si>
  <si>
    <t>RU04302000-48</t>
  </si>
  <si>
    <t>RU04302000-156 от 30.12.2014</t>
  </si>
  <si>
    <t>RU04302000-130</t>
  </si>
  <si>
    <t>RU04302000-131</t>
  </si>
  <si>
    <t>RU04302000-07</t>
  </si>
  <si>
    <t>RU04302000-11</t>
  </si>
  <si>
    <t>RU04302000-12</t>
  </si>
  <si>
    <t>RU04302000-13</t>
  </si>
  <si>
    <t>Группа жилых многоквартирных домов по ул.Боевая, г.Улан-Удэ. 1 этап строительства</t>
  </si>
  <si>
    <t>RU04302000-112</t>
  </si>
  <si>
    <t>Республика Бурятия, г.Улан-Удэ, ул.Боевая, 5В</t>
  </si>
  <si>
    <t>Многоквартирный жилой дом по ул.Боевая, 5В в Октябрьском районе г.Улан-Удэ. 2 этап строительства. Блок 2</t>
  </si>
  <si>
    <t>RU04302000-220</t>
  </si>
  <si>
    <t>Группа жилых многоквартирных домов по ул.Боевая г.Улан-Удэ. 2 этап строительства, 3 этап строительства</t>
  </si>
  <si>
    <t>Республика Бурятия, г.Улан-Удэ, Октябрьский район, ул.Боевая, 6</t>
  </si>
  <si>
    <t>RU04302000-28</t>
  </si>
  <si>
    <t>RU04302000-115 от 14.10.2014</t>
  </si>
  <si>
    <t>RU04302000-246</t>
  </si>
  <si>
    <t>Жилой дом по ул.Модогоева в Советском районе г.Улан-Удэ (1 очередь)</t>
  </si>
  <si>
    <t>Республика Бурятия, г.Улан-Удэ, ул.Модогоева</t>
  </si>
  <si>
    <t>RU04302000-122</t>
  </si>
  <si>
    <t>RU04302000-08</t>
  </si>
  <si>
    <t>Многоквартирный жилой дом с нежилым помещением по ул.Профсоюзная в Советском районе г.Улан-Удэ</t>
  </si>
  <si>
    <t>Республика Бурятия, г.Улан-Удэ, ул.Профсоюзная</t>
  </si>
  <si>
    <t>RU04302000-54</t>
  </si>
  <si>
    <t>RU04302000-131 от 08.12.2014</t>
  </si>
  <si>
    <t>Многоквартирный жилой дом по ул.Смолина в Советском районе г.Улан-Удэ (5 очередь)</t>
  </si>
  <si>
    <t>RU04302000-85</t>
  </si>
  <si>
    <t>0323089341</t>
  </si>
  <si>
    <t>Многофункциональное общественное здание по ул.Пржевальского в Железнодорожном районе г.Улан-Удэ</t>
  </si>
  <si>
    <t>RU04302000-186</t>
  </si>
  <si>
    <t>RU04302000-218</t>
  </si>
  <si>
    <t>Общество с ограниченной ответственностью "Сити-Строй"</t>
  </si>
  <si>
    <t>0323339584</t>
  </si>
  <si>
    <t>Жилой многоквартирный дом с подземной автостоянкой по проспекту Строителей г.Улан-Удэ</t>
  </si>
  <si>
    <t>RU04302000-138</t>
  </si>
  <si>
    <t>0323826404</t>
  </si>
  <si>
    <t>0323372574</t>
  </si>
  <si>
    <t>04-302000-26-2015</t>
  </si>
  <si>
    <t>0326514530</t>
  </si>
  <si>
    <t>Общество с ограниченной ответственностью "СмитИнвест"</t>
  </si>
  <si>
    <t>RU04302000-19</t>
  </si>
  <si>
    <t>0326024550</t>
  </si>
  <si>
    <t>RU04302000-230</t>
  </si>
  <si>
    <t>Общество с ограниченной ответственностью "СТАМСТРОЙ"</t>
  </si>
  <si>
    <t>0312004201</t>
  </si>
  <si>
    <t>RU04302000-121</t>
  </si>
  <si>
    <t>Общество с ограниченной ответственностью Производственная строительная компания "Тамир"</t>
  </si>
  <si>
    <t>0326038289</t>
  </si>
  <si>
    <t>RU04302000-40 от 17.04.2015</t>
  </si>
  <si>
    <t>Общество с ограниченной ответственностью "Инвестиционная строительная компания "Тян Чен"</t>
  </si>
  <si>
    <t>0323122060</t>
  </si>
  <si>
    <t>RU04302000-214</t>
  </si>
  <si>
    <t>Общество с ограниченной ответственностью "Улан-Удэжилстрой"</t>
  </si>
  <si>
    <t>0323357216</t>
  </si>
  <si>
    <t>Многоквартирный жилой дом по ул.Сахьяновой</t>
  </si>
  <si>
    <t>Республика Бурятия, г.Улан-Удэ, ул.Сахьяновой, 9</t>
  </si>
  <si>
    <t>RU04302000-41</t>
  </si>
  <si>
    <t>RU04302000-134</t>
  </si>
  <si>
    <t>Молодёжный жилой комплекс по ул.Столичная, г.Улан-Удэ</t>
  </si>
  <si>
    <t>RU04302000-16</t>
  </si>
  <si>
    <t>0323354945</t>
  </si>
  <si>
    <t>RU04302000-114</t>
  </si>
  <si>
    <t>Открытое акционерное общество "ЯКУТСКИЙ ГОРМОЛЗАВОД"</t>
  </si>
  <si>
    <t>1435012677</t>
  </si>
  <si>
    <t>Жилые дома по ул.Бийской в Октябрьском районе г.Улан-Удэ</t>
  </si>
  <si>
    <t>RU04302000-208</t>
  </si>
  <si>
    <t>3</t>
  </si>
  <si>
    <t>Республика Бурятия, г.Улан-Удэ, ул.Столичная</t>
  </si>
  <si>
    <t>Республика Бурятия, г.Улан-Удэ, ул.Бийская-Загородная, Октябрьский район</t>
  </si>
  <si>
    <t>Комплексная застройка 104 микрорайона в Юго-Западной части Октябрьского района г.Улан-Удэ. 2 этап строительства. Жилой дом №3</t>
  </si>
  <si>
    <t>Республика Бурятия, г.Улан-Удэ, мкр.104</t>
  </si>
  <si>
    <t>Республика Бурятия, г.Улан-Удэ. Ориентир: ул.Партизанская, д.23, д.20</t>
  </si>
  <si>
    <t>Многоквартирные жилые дома по ул.Боевая, 5В в Октябрьском районе г.Улан-Удэ. 3 этап строительства. Блок 1</t>
  </si>
  <si>
    <t>Республика Бурятия, г.Улан-Удэ, ул.Боевая, д.6</t>
  </si>
  <si>
    <t>Многоквартирный жилой дом по ул.Борсоева, г.Улан-Удэ</t>
  </si>
  <si>
    <t>Республика Бурятия, г.Улан-Удэ, кв-л 112, д.23</t>
  </si>
  <si>
    <t>Многоквартирный жилой комплекс с офисными помещениями по ул.Ключевская Октябрьского района г.Улан-Удэ. II этап строительства. Блок Д</t>
  </si>
  <si>
    <t>Республика Бурятия, г.Улан-Удэ, КНЗУ - 03:24:032702:51</t>
  </si>
  <si>
    <t>Клубный жилой комплекс на Верхней Берёзовке в г.Улан-Удэ</t>
  </si>
  <si>
    <t>Республика Бурятия, г.Улан-Удэ, Железнодорожный район, пос.Верхняя Берёзовка, КНЗУ - 03:24:022503:21</t>
  </si>
  <si>
    <t>RU04302000-260</t>
  </si>
  <si>
    <t>RU 04302000-261</t>
  </si>
  <si>
    <t>Жилая застройка по ул.Сахьяновой, 9а Октябрьского района г.Улан-Удэ. 3 этап строительства</t>
  </si>
  <si>
    <t>Республика Бурятия, г.Улан-Удэ, примерно в 263 м. на восток от ориентира - ул.Сахьяновой, д.9</t>
  </si>
  <si>
    <t>Республика Бурятия, г.Улан-Удэ, 128 квартал</t>
  </si>
  <si>
    <t>Молодёжный жилой комплекс в 148 квартале Октябрьского района г.Улан-Удэ. Блок секция 1</t>
  </si>
  <si>
    <t>Республика Бурятия, г.Улан-Удэ, примерно в 275,3 м. на юго-запад от ориентира - 148 квартал, д.8/1</t>
  </si>
  <si>
    <t>Застройка 113 микрорайона. Жилой блок 22</t>
  </si>
  <si>
    <t>Застройка 113 микрорайона. Жилой блок 21</t>
  </si>
  <si>
    <t>Республика Бурятия, г.Улан-Удэ, кв-л 113-й, КНЗУ - 03:24:034419:34</t>
  </si>
  <si>
    <t>Многоквартирный жилой дом по ул. Павлова, 64А в Октябрьском районе г.Улан-Удэ</t>
  </si>
  <si>
    <t>Республика Бурятия, г.Улан-Удэ, мкр 105-й, КНЗУ - 03:24:034406:336</t>
  </si>
  <si>
    <t>RU04302000-163</t>
  </si>
  <si>
    <t>Республика Бурятия, г.Улан-Удэ, Железнодорожный район, ул.Пржевальского, 3</t>
  </si>
  <si>
    <t>RU04302000-165</t>
  </si>
  <si>
    <t>Жилой комплекс с подземной автостоянкой, ул. Пестеля в г.Улан-Удэ. 1-ая, 2-ая очередь строительства</t>
  </si>
  <si>
    <t>Республика Бурятия, г.Улан-Удэ, Железнодорожный район, ул.Пестеля, КНЗУ - 03:24:023105:62</t>
  </si>
  <si>
    <t>Группа блокированных жилых домов (типа townhouse) в Юго-Восточной части 142 квартала Октябрьского района г.Улан-Удэ</t>
  </si>
  <si>
    <t>Республика Бурятия, г.Улан-Удэ, примерно в 170 м. на восток от ориентира - ул.Сахьяновой, д.9</t>
  </si>
  <si>
    <t>Многоквартирный жилой дом в 140А квартале Октябрьского района г.Улан-Удэ. 1-й этап строительства. Блок А</t>
  </si>
  <si>
    <t xml:space="preserve">Многоквартирный жилой комплекс "Никольский" с пристроенными нежилыми помещениями в Октябрьском районе г.Улан-Удэ по ул.Ключевская </t>
  </si>
  <si>
    <t>Республика Бурятия, г.Улан-Удэ, Октябрьский район, примерно в 122 м. на юго-восток от ориентира - ул.Лебедева, д.52</t>
  </si>
  <si>
    <t>Застройка 113 микрорайона. Жилой блок 19</t>
  </si>
  <si>
    <t>г.Улан-Удэ, Октябрьский район, 140А квартал, в Юго-Восточной части</t>
  </si>
  <si>
    <t>Многофункциональный комплекс общественного назначения с жилыми и нежилыми помещениями по ул.Балтахинова, в Советском районе г.Улан-Удэ</t>
  </si>
  <si>
    <t>Республика Бурятия, г.Улан-Удэ, ул.Балтахинова</t>
  </si>
  <si>
    <t>RU04-302000-23-2015</t>
  </si>
  <si>
    <t>Многоквартирные жилые дома в 128 микрорайоне Октябрьского района г.Улан-Удэ, 2 очередь, 2 этап - блок Г</t>
  </si>
  <si>
    <t>Республика Бурятия, г.Улан-Удэ, Октябрьский район, кв-л 128</t>
  </si>
  <si>
    <t>Многоквартирный жилой дом №11 в 140А квартале. Этап 3.2. - трёхсекционный</t>
  </si>
  <si>
    <t>Многоквартирный жилой дом №11 в 140А квартале. Этап 3.1. - двухсекционный</t>
  </si>
  <si>
    <t>RU04302000-09</t>
  </si>
  <si>
    <t>Многоквартирный жилой дом по бул.Карла Маркса, 18А в Октябрьском районе г.Улан-Удэ</t>
  </si>
  <si>
    <t>г.Улан-Удэ, б-р Карла Маркса, 18А</t>
  </si>
  <si>
    <t>Республика Бурятия, г.Улан-Удэ, мкр 105-й</t>
  </si>
  <si>
    <t>RU04-302000-20-2015</t>
  </si>
  <si>
    <t>Многоквартирный жилой комплекс с офисными помещениями по ул.Ключевская Октябрьского района г.Улан-Удэ. I этап строительства</t>
  </si>
  <si>
    <t>Республика Бурятия, г.Улан-Удэ, ул.Ключевская, д.54В</t>
  </si>
  <si>
    <t>Застройка 113 микрорайона. Жилой блок 10</t>
  </si>
  <si>
    <t>Республика Бурятия, г.Улан-Удэ, Октябрьский район, 113 микрорайон, д.28</t>
  </si>
  <si>
    <t>Республика Бурятия, г.Улан-Удэ, 112 микрорайон, д.35</t>
  </si>
  <si>
    <t>Республика Бурятия, г.Улан-Удэ, 113 микрорайон, д.30</t>
  </si>
  <si>
    <t>Малоэтажная жилая застройка в 140А квартале в Октябрьском районе г.Улан-Удэ. Первая очередь строительства</t>
  </si>
  <si>
    <t>Республика Бурятия, г.Улан-Удэ, Октябрьский район, мкр.140А, д.11, д.12, д.13</t>
  </si>
  <si>
    <t>Республика Бурятия, г.Улан-Удэ, ул.Ключевская, д.90Б</t>
  </si>
  <si>
    <t>Застройка 113 микрорайона. Жилой блок 20</t>
  </si>
  <si>
    <t>Республика Бурятия, г.Улан-Удэ, кв-л 113-й</t>
  </si>
  <si>
    <t>Застройка 113 микрорайона. Жилой блок 23</t>
  </si>
  <si>
    <t>Застройка 113 микрорайона. Жилой блок 24</t>
  </si>
  <si>
    <t>Застройка 113 микрорайона. Жилой блок 25</t>
  </si>
  <si>
    <t>Застройка 113 микрорайона. Жилой блок 12</t>
  </si>
  <si>
    <t>Застройка 113 микрорайона. Жилой блок 18</t>
  </si>
  <si>
    <t>Республика Бурятия, г.Улан-Удэ, примерно в 37 м. от ориентира - ул.Борсоева, д.73</t>
  </si>
  <si>
    <t>КНЗУ - кадастровый номер земельного участка</t>
  </si>
  <si>
    <t>Малоэтажная жилая застройка 140А кв. в Октябрьском районе г.Улан-Удэ, 2 этап строительства</t>
  </si>
  <si>
    <t>Реконструкция здания поликлиники с надстроем жилых этажей ул.Комсомольская, 10 в Железнодорожном районе г.Улан-Удэ</t>
  </si>
  <si>
    <t>Республика Бурятия, г.Улан-Удэ, Октябрьский район, 140А квартал, КНЗУ - 03:24:032002:31</t>
  </si>
  <si>
    <t>Республика Бурятия, г.Улан-Удэ, пос.Верхняя Берёзовка</t>
  </si>
  <si>
    <t>Многоквартирный жилой дом по ул.Крылова в Октябрьском районе г.Улан-Удэ</t>
  </si>
  <si>
    <t>Республика Бурятия, г.Улан-Удэ, Железнодорожный район, ул.Туполева, д.19А</t>
  </si>
  <si>
    <t>Многоквартирный жилой дом с подземной встроено-пристроенной автостоянкой по ул.Калашникова Октябрьского района г.Улан-Удэ. 1 этап строительства. Секция 1-2</t>
  </si>
  <si>
    <t>04-302000-42-2015</t>
  </si>
  <si>
    <t>Срок действия разрешения на строительство</t>
  </si>
  <si>
    <t>Общая площадь (тыс.м²)</t>
  </si>
  <si>
    <t>Общее количество самостоятельных частей в составе объекта недвижимости, в отношении которых могут заключаться договоры участия в долевом строительстве (шт.)</t>
  </si>
  <si>
    <t>Информация о строительстве многоквартирных домов</t>
  </si>
  <si>
    <t>с привлечением денежных средств участников долевого строительства</t>
  </si>
  <si>
    <t>05.11.2015</t>
  </si>
  <si>
    <t>04-302000-51-2015</t>
  </si>
  <si>
    <t>RU04302000-42 от 22.04.2015</t>
  </si>
  <si>
    <t>Общество с ограниченной ответственностью "ИНТЭКПРОМ"</t>
  </si>
  <si>
    <t>Жилая застройка по ул. Ключевская, 4В в Октябрьском районе г.Улан-Удэ, II этап строительства</t>
  </si>
  <si>
    <t>04-302000-32-2015</t>
  </si>
  <si>
    <t>Малоэтажная застройка с объектами соцкультбыта и магистральными санитарно-техническими сетями в местности Верхняя Берёзовка г.Улан-Удэ</t>
  </si>
  <si>
    <t>г.Улан-Удэ, КНЗУ - 03:24:032905:57</t>
  </si>
  <si>
    <t>28.02.2017</t>
  </si>
  <si>
    <t>Многоквартирный жилой дом по ул.Смолина г.Улан-Удэ</t>
  </si>
  <si>
    <t>Республика Бурятия, г.Улан-Удэ, ул.Смолина, д.63</t>
  </si>
  <si>
    <t>04-302000-41-2015</t>
  </si>
  <si>
    <t>Республика Бурятия, г.Улан-Удэ, Октябрьский район, ул.Клубная, дома 1, 2, 6, 8, 10-13, 15, 17, 19, 21</t>
  </si>
  <si>
    <t>Республика Бурятия, г.Улан-Удэ, п.Энергетик, КНЗУ - 03:24:032201:167</t>
  </si>
  <si>
    <t>RU04302000-178</t>
  </si>
  <si>
    <t>RU04302000-157</t>
  </si>
  <si>
    <t>Многоквартирный жилой дом с подземной встроено-пристроенной автостоянкой по ул.Калашникова Октябрьского района г.Улан-Удэ. 2 этап строительства.Секции 3-6, подземная автостоянка</t>
  </si>
  <si>
    <t>04-302000-63-2015</t>
  </si>
  <si>
    <t>г.Улан-Удэ, пр.Строителей, примерно в 330 м. на север от ориентира - ул.Жердева, д.44</t>
  </si>
  <si>
    <t>RU04-302000-61-2015</t>
  </si>
  <si>
    <t>Многоквартирный жилой дом в 105 квартале Октябрьского района г.Улан-Удэ. Дом №20</t>
  </si>
  <si>
    <t>Многоквартирный жилой дом в 105 квартале Октябрьского района г.Улан-Удэ. Дом №21</t>
  </si>
  <si>
    <t>Многоквартирный жилой дом в 105 квартале Октябрьского района г.Улан-Удэ. Дом №22</t>
  </si>
  <si>
    <t>12-ти этажная блок-секция №5а с подземной стоянкой в 111 мкр. г.Улан-Удэ</t>
  </si>
  <si>
    <t>Республика Бурятия, г.Улан-Удэ, 111 микрорайон КНЗУ: 03:24:034420:0020</t>
  </si>
  <si>
    <t>Республика Бурятия, г.Улан-Удэ, Октябрьский район, мкр.140А, д.10, блок А</t>
  </si>
  <si>
    <t>Многоквартирный жилой дом в 140А квартале Октябрьского района г.Улан-Удэ. 2-й этап строительства. Блок Б</t>
  </si>
  <si>
    <t>Республика Бурятия, г.Улан-Удэ, ул.им.Дашиева, д.2, д.3</t>
  </si>
  <si>
    <t>Жилой дом с подземной автостоянкой по ул.Комсомольская, 1В в г.Улан-Удэ</t>
  </si>
  <si>
    <t>Республика Бурятия, г.Улан-Удэ, Железнодорожный район, ориентир - ул.Комсомольская, 1В</t>
  </si>
  <si>
    <t xml:space="preserve">г.Улан-Удэ, Октябрьский район, примерно в 142 м. на северо-запад от ориентира - ул.Крылова, д.2 </t>
  </si>
  <si>
    <t>Сводная информация по отчётам застройщика за III квартал 2015 года,</t>
  </si>
  <si>
    <t>RU04302000-89</t>
  </si>
  <si>
    <t>Количество исполненных договоров</t>
  </si>
  <si>
    <t>RU04302000-50 от 15.05.2015</t>
  </si>
  <si>
    <t>Общество с ограниченной ответственностью "РегионЖилСтрой"</t>
  </si>
  <si>
    <t>0326508713</t>
  </si>
  <si>
    <t>Многоквартирный жилой дом в 111 квартале г.Улан-Удэ</t>
  </si>
  <si>
    <t>Акционерное общество "РЕГИОНСТРОЙ"</t>
  </si>
  <si>
    <t>0317002279</t>
  </si>
  <si>
    <t>Россия, Республика Бурятия, г.Улан-Удэ, мкр. 111</t>
  </si>
  <si>
    <t>Республика Бурятия, г.Северобайкальск, ул.Полиграфистов, 9</t>
  </si>
  <si>
    <t>RU04301000-89</t>
  </si>
  <si>
    <t>31.10.2015</t>
  </si>
  <si>
    <t>RU04302000-231</t>
  </si>
  <si>
    <t>RU 04-302000-52-2015 от 04.06.2015</t>
  </si>
  <si>
    <t>Стоянка боксового типа по ул.Сахьяновой г.Улан-Удэ</t>
  </si>
  <si>
    <t>Республика Бурятия, г.Улан-Удэ, Октябрьский район, ул.Ключевская, 4В, КНЗУ: 03:24:032705:0035</t>
  </si>
  <si>
    <t>Республика Бурятия, г.Улан-Удэ, Октябрьский район, 115 микрорайон</t>
  </si>
  <si>
    <t>RU04-302000-28</t>
  </si>
  <si>
    <t>30.06.2016</t>
  </si>
  <si>
    <t>ИТОГО</t>
  </si>
  <si>
    <t>Застройка 115 микрорайона Октябрьского района г.Улан-Удэ. Жилой комплекс "Снегири". Многоквартирный жилой дом №1</t>
  </si>
  <si>
    <t>Жилая застройка по ул.Сахьяновой, 9а, Октябрьского района г.Улан-Удэ. Реконструкция подземной автостоянки под здание с офисными помещениями. 5 этап строительства</t>
  </si>
  <si>
    <t>04-302000-66-2015 от 20.08.2015</t>
  </si>
  <si>
    <t>Многоквартирный жилой дом</t>
  </si>
  <si>
    <t>Республика Бурятия, г.Улан-Удэ, Октябрьский район, 140А квартал, в Юго-Восточной части</t>
  </si>
  <si>
    <t>Застройка 140А квартала в Юго-Восточной части Октябрьского района г.Улан-Удэ. 1-я очередь строительства. 1-й пусковой комплекс</t>
  </si>
  <si>
    <t>Республика Бурятия, г.Улан-Удэ, Октябрьский район, микрорайон 140А, д.9, д.10, 11</t>
  </si>
  <si>
    <t>Многоквартирные жилые дома с отдельно-стоящими подземными автостоянками в 111 мкр., Октябрьского  района г.Улан-Удэ</t>
  </si>
  <si>
    <t>г.Улан-Удэ, Октябрьский район, 111 квартал</t>
  </si>
  <si>
    <t>04-302000-143</t>
  </si>
  <si>
    <t>ООО "Центр строительного управления"</t>
  </si>
  <si>
    <t>Малоэтажная жилая застройка 140А кв. в Октябрьском районе г.Улан-Удэ, 2 очередь строительства</t>
  </si>
  <si>
    <t>RU04302000-25-2016</t>
  </si>
  <si>
    <t>ЖСК "Новосел"(ООО СТАМстрой")</t>
  </si>
  <si>
    <t>ЖСК "Крылова-2" (ООО "ВЕК ПЛЮС")</t>
  </si>
  <si>
    <t xml:space="preserve">ООО "ГЕВС - Плюс" ( ЖСК «Согласие»,  ЖСК «Лидер», ЖСК «Наш дом»,  ЖСК «Березка», ЖСК «Боярское») 
</t>
  </si>
  <si>
    <t>ООО "Парус"</t>
  </si>
  <si>
    <t>Итого</t>
  </si>
  <si>
    <t>РБ, г.Улан-Удэ, ул.Боевая</t>
  </si>
  <si>
    <t xml:space="preserve">RU 04302000-112 </t>
  </si>
  <si>
    <t>24.06.2014г.</t>
  </si>
  <si>
    <t>РБ, г.Улан-Удэ, ул.Модогоева</t>
  </si>
  <si>
    <t>Многоквартирный жилой комплекс "Никольский" с пристроенными нежилыми помещениями в Октябрьском районе гУлан-Удэ по ул.Ключевская</t>
  </si>
  <si>
    <t>РБ, г.Улан-Удэ, ул.Ключевская</t>
  </si>
  <si>
    <t xml:space="preserve">RU04302000-08 </t>
  </si>
  <si>
    <t>23.03.2015г.</t>
  </si>
  <si>
    <t>РБ, г.Улан-Удэ, 115 мкр.</t>
  </si>
  <si>
    <t>Жилой комплекс №1 по ул.Конечная Октябрьского района г.Улан-Удэ. Блоки 1, 2, 4.</t>
  </si>
  <si>
    <t>РБ, г.Улан-Удэ, ул.Конечная</t>
  </si>
  <si>
    <t xml:space="preserve">04-302000-46 </t>
  </si>
  <si>
    <t>03.09.2015г.</t>
  </si>
  <si>
    <t>Застройка 115 микрорайона Октябрьского р-на г. Улан-Удэ. Жилой комплекс «Снегири».Многоквартирный жилой дом № 4</t>
  </si>
  <si>
    <t xml:space="preserve">04-302000-38 </t>
  </si>
  <si>
    <t>12.08.2015г.</t>
  </si>
  <si>
    <t>Жилой комплекс №1 по ул.Конечная Октябрьского района г.Улан-Удэ. Блоки 5,6,7.</t>
  </si>
  <si>
    <t>04-302000-67-2015</t>
  </si>
  <si>
    <t>20.11.2015г.</t>
  </si>
  <si>
    <t>Жилой дом по ул.Модогоева Советского района г.Улан-Удэ. 3 очередь.</t>
  </si>
  <si>
    <t>04-302000-74-2015</t>
  </si>
  <si>
    <t>01.12.2015г.</t>
  </si>
  <si>
    <t>Жилой дом по ул.Модогоева Советского района г.Улан-Удэ. 4 очередь.</t>
  </si>
  <si>
    <t>04-302000-73-2015</t>
  </si>
  <si>
    <t>Жилой комплекс "Весна" 1 этап строительства, расположенный в Железнодорожном районе г.Улан-Удэ</t>
  </si>
  <si>
    <t>РБ, г.Улан-Удэ, ул.Цивилева</t>
  </si>
  <si>
    <t>04-302000-12-2016</t>
  </si>
  <si>
    <t>18.02.2016г.</t>
  </si>
  <si>
    <t>Жилая застройка по ул.Боевая-Конечная. Жилой комплекс №4 в г.Улан-Удэ. Блоки 23,24,25.</t>
  </si>
  <si>
    <t>04-302000-22-2016</t>
  </si>
  <si>
    <t>22.04.2016г.</t>
  </si>
  <si>
    <t>Застройка 115 микрорайона Октябрьского р-на г. Улан-Удэ. Жилой комплекс «Снегири».Многоквартирный жилой дом № 3</t>
  </si>
  <si>
    <t>ЖСК "Виктория" (ЗАО "Байкалжилстрой")</t>
  </si>
  <si>
    <t>г. Улан-Удэ, ул. Гагарина</t>
  </si>
  <si>
    <t>ЖСК "Юго-Западный" (ООО  "ДомСтройКомплект")</t>
  </si>
  <si>
    <t>ООО "Монолит"</t>
  </si>
  <si>
    <t>0323374042</t>
  </si>
  <si>
    <t>Республика Бурятия, г.Улан-Удэ, ул.Ключевская</t>
  </si>
  <si>
    <t>RU04302000-198</t>
  </si>
  <si>
    <t>RU04302000-275-2016</t>
  </si>
  <si>
    <t>RU04302000-411</t>
  </si>
  <si>
    <t>ООО "Дюпон-Инвест"</t>
  </si>
  <si>
    <t>"Многоквартирные жилые дома в 142 квартале Юго-Восточной части Октябрьского района г. Улан-Удэ. Первый этап. Третья очередь строительства . Дом №3 "</t>
  </si>
  <si>
    <t>г. Улан-Удэ, Октябрьский район, 142 квартал</t>
  </si>
  <si>
    <t>RU04302000-108-2016</t>
  </si>
  <si>
    <t>RU04302000-109-2016</t>
  </si>
  <si>
    <t>"Многоквартирные жилые дома в 142 квартале Юго-Восточной части Октябрьского района г. Улан-Удэ. Первый этап. Третья очередь строительства . Дом №1,2,4 "</t>
  </si>
  <si>
    <t>Застройка 115 микрорайона Октябрьского р-на г. Улан-Удэ. Жилой комплекс «Снегири».Многоквартирный жилой дом № 5</t>
  </si>
  <si>
    <t>04-302000-07-2016</t>
  </si>
  <si>
    <t>Застройка 115 микрорайона Октябрьского района г.Улан-Удэ. Жилой комплекс "Снегири". Многоквартирный жилой дом №2.</t>
  </si>
  <si>
    <t xml:space="preserve">04-302000-80-2015 </t>
  </si>
  <si>
    <t>Строительство многоквартирных жилых домов в Октябрьском районе г. Улан-Удэ. Блоки 3,4,5. 1,2 этапы строительства". Блок 4</t>
  </si>
  <si>
    <t>Строительство многоквартирных жилых домов в Октябрьском районе г. Улан-Удэ. Блоки 3,4,5. 1,2 этапы строительства". Блок 5</t>
  </si>
  <si>
    <t xml:space="preserve">г. Улан-Удэ, 140а квартал </t>
  </si>
  <si>
    <t>04-302000-404-2016</t>
  </si>
  <si>
    <t>2 квартал 2018</t>
  </si>
  <si>
    <t>3811159615</t>
  </si>
  <si>
    <t>ООО "Бургражданстрой"</t>
  </si>
  <si>
    <t>ООО "Смит-Инвест"</t>
  </si>
  <si>
    <t>АО "РЕГИОНСТРОЙ"</t>
  </si>
  <si>
    <t>Многоквартирные жилые дома со встроенными нежилыми помещениями, 5этажей, блок-секции № 1.2.3.4</t>
  </si>
  <si>
    <t>RU04301000-98-2016</t>
  </si>
  <si>
    <t>Республика Бурятия, г. Северобайкальск, ул. Космонавтов, 25А</t>
  </si>
  <si>
    <r>
      <t xml:space="preserve">ООО  ПСК"Тамир" </t>
    </r>
    <r>
      <rPr>
        <b/>
        <sz val="10"/>
        <color theme="1"/>
        <rFont val="Times New Roman"/>
        <family val="1"/>
        <charset val="204"/>
      </rPr>
      <t>(ЖСК "Фортуна" )</t>
    </r>
  </si>
  <si>
    <t>RU04302000-274</t>
  </si>
  <si>
    <r>
      <t>Группа жилых многоквартирных домов по ул.Боевая г.Улан-Удэ</t>
    </r>
    <r>
      <rPr>
        <sz val="10"/>
        <color rgb="FFFF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3 этап строительства</t>
    </r>
  </si>
  <si>
    <t>RU04302000-276-2017</t>
  </si>
  <si>
    <t>RU04302000-09-2016</t>
  </si>
  <si>
    <t>Жилая застройка по ул.Боевая-Конечная в г.Улан-Удэ.Жилой комплекс №2. 1 этап строительства</t>
  </si>
  <si>
    <t>РБ, г.Улан-Удэ, ул.Боевая-Конечная</t>
  </si>
  <si>
    <t>04-302000-620-2017</t>
  </si>
  <si>
    <t>Жилой комплекс "Весна", расположенный в Железнодорожном районе г. Улан-Удэ. 2.1 этап строительства.Многоквартирный жилой дом</t>
  </si>
  <si>
    <t>РБ, г.Улан-Удэ, ул. Цивилева</t>
  </si>
  <si>
    <t>04-032000-485-2017</t>
  </si>
  <si>
    <t>04-302000-561-2017</t>
  </si>
  <si>
    <t>RU04302000-84-2015</t>
  </si>
  <si>
    <t>RU04302000-482</t>
  </si>
  <si>
    <t>Многоквартирный жилой дом с подземной встроено-пристроенной автостоянкой по ул.Калашникова Октябрьского района г.Улан-Удэ. 2 этап строительства.Секции 3-6, подземная автостоянка.           1 пусковой крмплекс-секция 5,6,                                            2 пусковой комплекс-секция 3,4,                                           3 пусковой комплекс-под.автостоянка</t>
  </si>
  <si>
    <t>Жилой многоквартирный дом с подземной автостоянкой по проспекту Строителей г.Улан-Удэ.                  Предусмотрено 2 этапа.   1этап - блоки 1,2,3,4,5, блок А и 1-й блок под.автостоянки. 2 этап - блоки 6,7 и 2 блок под.автостоянки.</t>
  </si>
  <si>
    <t>Застройка 115 микрорайона Октябрьского района г.Улан-Удэ. Жилой комплекс "Снегири". Многоквартирный жилой дом №6</t>
  </si>
  <si>
    <t>04-302000-05-2017</t>
  </si>
  <si>
    <t>30.06.2018</t>
  </si>
  <si>
    <t>RU04-302000-05-2016</t>
  </si>
  <si>
    <t>Группа многоквартирных жилых домов в 110 квартале в г. Улан-Удэ. 3 этап строительства. Блок А</t>
  </si>
  <si>
    <t xml:space="preserve">г. Улан-Удэ, Октябрьский район, 110 квартал </t>
  </si>
  <si>
    <t>04-302000-519</t>
  </si>
  <si>
    <t>Группа многоквартирных жилых домов в 110 квартале в г. Улан-Удэ. 3 этап строительства. Блок Б</t>
  </si>
  <si>
    <t>Многоквартирный жилой дом в 111 квартале города Улан-Удэ</t>
  </si>
  <si>
    <t>Республика Бурятия, г. Улан-Удэ, 111 квартал</t>
  </si>
  <si>
    <t>ООО "РегионЖилСтрой"</t>
  </si>
  <si>
    <t>RU04302000-17</t>
  </si>
  <si>
    <t>04-302000-69-2015</t>
  </si>
  <si>
    <t>23.11.2015г.</t>
  </si>
  <si>
    <r>
      <t>Жилая застройка по ул. Гагарина в Железнодорожном районе г.Улан-Удэ.</t>
    </r>
    <r>
      <rPr>
        <b/>
        <sz val="10"/>
        <rFont val="Times New Roman"/>
        <family val="1"/>
        <charset val="204"/>
      </rPr>
      <t xml:space="preserve"> Блок Б. 2 этап строительства. </t>
    </r>
  </si>
  <si>
    <r>
      <t>Жилая застройка по ул. Гагарина в Железнодорожном районе г.Улан-Удэ.</t>
    </r>
    <r>
      <rPr>
        <b/>
        <sz val="10"/>
        <rFont val="Times New Roman"/>
        <family val="1"/>
        <charset val="204"/>
      </rPr>
      <t xml:space="preserve"> Блок А. 3 этап строительства. Нежилое</t>
    </r>
  </si>
  <si>
    <t>04-302000-550-2017</t>
  </si>
  <si>
    <r>
      <t xml:space="preserve">Многоквартирный жилой дом по ул. Гагарина  г.Улан-Удэ. </t>
    </r>
    <r>
      <rPr>
        <b/>
        <sz val="10"/>
        <rFont val="Times New Roman"/>
        <family val="1"/>
        <charset val="204"/>
      </rPr>
      <t>Блок В.1 этап строительства</t>
    </r>
  </si>
  <si>
    <t>4 квартал 2018</t>
  </si>
  <si>
    <t>Многоквартирный жилой дом в 140а квартале, Октябрьского района г. Улан-Удэ. Дом №9.  1 этап строительства - Блок А, 2 этап строительства - Блок  Б.</t>
  </si>
  <si>
    <t>Подземная автостоянка в жтлом комплексе №1 по ул.Конечная Октябрьского района, г.Улан-Удэ</t>
  </si>
  <si>
    <t>РБ, г.Улан-Удэ, ул.Боевая, д.6</t>
  </si>
  <si>
    <t>04-302000-24-2015</t>
  </si>
  <si>
    <t>2 квартал 2018г.</t>
  </si>
  <si>
    <t>04-302000-511-2015</t>
  </si>
  <si>
    <t>Жилой комплекс "Весна", расположенный в Железнодорожном районе г. Улан-Удэ. 2.2 этап строительства.Подземная автостоянка</t>
  </si>
  <si>
    <t>Блокированные одноквартирные жилые дома в 128 микрорайоне Октябрьского района г.Улан-Удэ. 4 этап строительства 1 и 2 очереди</t>
  </si>
  <si>
    <t>RU04302000-159 взамен RU04302000-90</t>
  </si>
  <si>
    <t>Реконструкция здания поликлиники с надстроем жилых этажей ул.Комсомольская, 10 в Железнодорожном районе г.Улан-Удэ.Изменение 2.</t>
  </si>
  <si>
    <t>Общество с ограниченной ответственностью "Бизнес- Инвест" ЖСК "Пионер"</t>
  </si>
  <si>
    <t>г. Улан-Удэ, ул. Каландаришвили, дом 31</t>
  </si>
  <si>
    <t>04-302000-868-2017</t>
  </si>
  <si>
    <t>04.12.2017г</t>
  </si>
  <si>
    <t>3 квартал 2018г</t>
  </si>
  <si>
    <t>3 квартал 2019г</t>
  </si>
  <si>
    <t>Жилая застройка по ул.Боевая-Конечная. Жилой комплекс №2 в г.Улан-Удэ. 2 этап строительствап</t>
  </si>
  <si>
    <t>Республика Бурятия, г.Улан-Удэ, ул.Конечная</t>
  </si>
  <si>
    <t>04-302000-757-2017</t>
  </si>
  <si>
    <t>до 24 июля 2020г</t>
  </si>
  <si>
    <t>Многоквартирный жилой дом по ул.Каландаришвили,31в Советском районе, г.Улан-Удэ</t>
  </si>
  <si>
    <t>15.08.2018г</t>
  </si>
  <si>
    <t>04-302000-37-2018 от 24.01.2018г; RU04302000-104-2017</t>
  </si>
  <si>
    <t>Всего застройщиков - 25; об\ъектов капитального строительства- 57; из них МКД- 52</t>
  </si>
  <si>
    <t>ЖСК "Надежда" (ООО "Универсал")</t>
  </si>
  <si>
    <t>ЖСК "Весна" (ООО "Партнер-Строй-Инвест"</t>
  </si>
  <si>
    <t>04-302000-93-2018;                       04-302000-283-2017</t>
  </si>
  <si>
    <t>20.02.2018;12.05.2017</t>
  </si>
  <si>
    <t>0323350517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</si>
</sst>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textRotation="90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4" fontId="1" fillId="0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49" fontId="1" fillId="0" borderId="14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top" wrapText="1"/>
    </xf>
    <xf numFmtId="49" fontId="1" fillId="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2" fillId="0" borderId="16" xfId="0" applyNumberFormat="1" applyFont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49" fontId="1" fillId="6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14" fontId="1" fillId="0" borderId="14" xfId="0" applyNumberFormat="1" applyFont="1" applyFill="1" applyBorder="1" applyAlignment="1">
      <alignment horizontal="center" wrapText="1"/>
    </xf>
    <xf numFmtId="0" fontId="8" fillId="6" borderId="9" xfId="0" applyFont="1" applyFill="1" applyBorder="1" applyAlignment="1">
      <alignment vertical="center" wrapText="1"/>
    </xf>
    <xf numFmtId="49" fontId="1" fillId="6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49" fontId="3" fillId="6" borderId="16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 wrapText="1"/>
    </xf>
    <xf numFmtId="4" fontId="4" fillId="6" borderId="1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" fillId="6" borderId="14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49" fontId="1" fillId="6" borderId="14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/>
    </xf>
    <xf numFmtId="49" fontId="2" fillId="6" borderId="1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vertical="center" wrapText="1"/>
    </xf>
    <xf numFmtId="0" fontId="10" fillId="7" borderId="15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opLeftCell="B89" workbookViewId="0">
      <selection activeCell="D10" sqref="D10"/>
    </sheetView>
  </sheetViews>
  <sheetFormatPr defaultRowHeight="12.75"/>
  <cols>
    <col min="1" max="1" width="4.28515625" style="14" customWidth="1"/>
    <col min="2" max="2" width="21.85546875" style="144" customWidth="1"/>
    <col min="3" max="3" width="10.5703125" style="15" bestFit="1" customWidth="1"/>
    <col min="4" max="4" width="25.7109375" style="23" customWidth="1"/>
    <col min="5" max="5" width="23.7109375" style="5" customWidth="1"/>
    <col min="6" max="6" width="13.42578125" style="7" customWidth="1"/>
    <col min="7" max="7" width="9.140625" style="5"/>
    <col min="8" max="8" width="12" style="6" customWidth="1"/>
    <col min="9" max="9" width="9.140625" style="6"/>
    <col min="10" max="10" width="9.140625" style="4"/>
    <col min="11" max="11" width="9.140625" style="5"/>
    <col min="12" max="12" width="10.42578125" style="5" customWidth="1"/>
    <col min="13" max="13" width="14.28515625" style="7" customWidth="1"/>
    <col min="14" max="14" width="7.140625" style="7" customWidth="1"/>
    <col min="15" max="16" width="9.140625" style="18"/>
    <col min="17" max="17" width="9.42578125" style="18" customWidth="1"/>
    <col min="18" max="16384" width="9.140625" style="5"/>
  </cols>
  <sheetData>
    <row r="1" spans="1:17">
      <c r="A1" s="447" t="s">
        <v>342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>
      <c r="A2" s="447" t="s">
        <v>22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</row>
    <row r="3" spans="1:17" ht="13.5" thickBot="1">
      <c r="A3" s="35"/>
      <c r="B3" s="140"/>
      <c r="C3" s="36"/>
      <c r="D3" s="37"/>
      <c r="E3" s="9"/>
      <c r="F3" s="38"/>
      <c r="G3" s="9"/>
      <c r="H3" s="39"/>
      <c r="I3" s="39"/>
      <c r="J3" s="40"/>
      <c r="K3" s="9"/>
      <c r="L3" s="9"/>
      <c r="M3" s="38"/>
      <c r="N3" s="38"/>
      <c r="O3" s="41"/>
      <c r="P3" s="41"/>
      <c r="Q3" s="41" t="s">
        <v>23</v>
      </c>
    </row>
    <row r="4" spans="1:17" ht="158.25" customHeight="1" thickBot="1">
      <c r="A4" s="47" t="s">
        <v>24</v>
      </c>
      <c r="B4" s="141" t="s">
        <v>8</v>
      </c>
      <c r="C4" s="49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50" t="s">
        <v>5</v>
      </c>
      <c r="I4" s="50" t="s">
        <v>9</v>
      </c>
      <c r="J4" s="51" t="s">
        <v>6</v>
      </c>
      <c r="K4" s="48" t="s">
        <v>7</v>
      </c>
      <c r="L4" s="48" t="s">
        <v>10</v>
      </c>
      <c r="M4" s="48" t="s">
        <v>11</v>
      </c>
      <c r="N4" s="48" t="s">
        <v>344</v>
      </c>
      <c r="O4" s="51" t="s">
        <v>12</v>
      </c>
      <c r="P4" s="51" t="s">
        <v>13</v>
      </c>
      <c r="Q4" s="52" t="s">
        <v>14</v>
      </c>
    </row>
    <row r="5" spans="1:17" ht="14.25" customHeight="1" thickBot="1">
      <c r="A5" s="53"/>
      <c r="B5" s="142">
        <v>1</v>
      </c>
      <c r="C5" s="54">
        <v>2</v>
      </c>
      <c r="D5" s="55" t="s">
        <v>230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5">
        <v>13</v>
      </c>
      <c r="O5" s="54">
        <v>14</v>
      </c>
      <c r="P5" s="54">
        <v>15</v>
      </c>
      <c r="Q5" s="56">
        <v>16</v>
      </c>
    </row>
    <row r="6" spans="1:17" s="21" customFormat="1" ht="39" customHeight="1" thickBot="1">
      <c r="A6" s="222">
        <v>1</v>
      </c>
      <c r="B6" s="235" t="s">
        <v>74</v>
      </c>
      <c r="C6" s="223" t="s">
        <v>75</v>
      </c>
      <c r="D6" s="224" t="s">
        <v>134</v>
      </c>
      <c r="E6" s="224" t="s">
        <v>135</v>
      </c>
      <c r="F6" s="219" t="s">
        <v>136</v>
      </c>
      <c r="G6" s="255">
        <v>41051</v>
      </c>
      <c r="H6" s="227">
        <v>53</v>
      </c>
      <c r="I6" s="227">
        <v>53</v>
      </c>
      <c r="J6" s="220">
        <v>77.260000000000005</v>
      </c>
      <c r="K6" s="218" t="s">
        <v>19</v>
      </c>
      <c r="L6" s="138">
        <v>41274</v>
      </c>
      <c r="M6" s="219" t="s">
        <v>133</v>
      </c>
      <c r="N6" s="219">
        <v>52</v>
      </c>
      <c r="O6" s="214"/>
      <c r="P6" s="214"/>
      <c r="Q6" s="216"/>
    </row>
    <row r="7" spans="1:17" s="21" customFormat="1" ht="53.25" customHeight="1">
      <c r="A7" s="432">
        <f>A6+1</f>
        <v>2</v>
      </c>
      <c r="B7" s="449" t="s">
        <v>80</v>
      </c>
      <c r="C7" s="436" t="s">
        <v>81</v>
      </c>
      <c r="D7" s="57" t="s">
        <v>82</v>
      </c>
      <c r="E7" s="193" t="s">
        <v>338</v>
      </c>
      <c r="F7" s="58" t="s">
        <v>83</v>
      </c>
      <c r="G7" s="59">
        <v>41465</v>
      </c>
      <c r="H7" s="60">
        <v>96</v>
      </c>
      <c r="I7" s="60">
        <v>96</v>
      </c>
      <c r="J7" s="61" t="s">
        <v>19</v>
      </c>
      <c r="K7" s="61">
        <v>119.43</v>
      </c>
      <c r="L7" s="59">
        <v>42094</v>
      </c>
      <c r="M7" s="58" t="s">
        <v>15</v>
      </c>
      <c r="N7" s="215">
        <v>91</v>
      </c>
      <c r="O7" s="452">
        <v>16.515000000000001</v>
      </c>
      <c r="P7" s="452">
        <v>16.515000000000001</v>
      </c>
      <c r="Q7" s="448">
        <f>O7-P7</f>
        <v>0</v>
      </c>
    </row>
    <row r="8" spans="1:17" s="21" customFormat="1" ht="51" customHeight="1">
      <c r="A8" s="432"/>
      <c r="B8" s="449"/>
      <c r="C8" s="436"/>
      <c r="D8" s="30" t="s">
        <v>84</v>
      </c>
      <c r="E8" s="32" t="s">
        <v>248</v>
      </c>
      <c r="F8" s="12" t="s">
        <v>85</v>
      </c>
      <c r="G8" s="20">
        <v>41787</v>
      </c>
      <c r="H8" s="16">
        <v>9</v>
      </c>
      <c r="I8" s="16">
        <v>8</v>
      </c>
      <c r="J8" s="17">
        <v>32.1</v>
      </c>
      <c r="K8" s="17" t="s">
        <v>19</v>
      </c>
      <c r="L8" s="20">
        <v>42277</v>
      </c>
      <c r="M8" s="12" t="s">
        <v>19</v>
      </c>
      <c r="N8" s="12"/>
      <c r="O8" s="451"/>
      <c r="P8" s="451"/>
      <c r="Q8" s="420"/>
    </row>
    <row r="9" spans="1:17" s="21" customFormat="1" ht="40.5" customHeight="1">
      <c r="A9" s="432"/>
      <c r="B9" s="449"/>
      <c r="C9" s="436"/>
      <c r="D9" s="80" t="s">
        <v>86</v>
      </c>
      <c r="E9" s="19" t="s">
        <v>87</v>
      </c>
      <c r="F9" s="12" t="s">
        <v>88</v>
      </c>
      <c r="G9" s="20">
        <v>41444</v>
      </c>
      <c r="H9" s="16">
        <v>43</v>
      </c>
      <c r="I9" s="16">
        <v>7</v>
      </c>
      <c r="J9" s="17">
        <v>41.62</v>
      </c>
      <c r="K9" s="17" t="s">
        <v>19</v>
      </c>
      <c r="L9" s="20">
        <v>42369</v>
      </c>
      <c r="M9" s="12" t="s">
        <v>19</v>
      </c>
      <c r="N9" s="12"/>
      <c r="O9" s="451"/>
      <c r="P9" s="451"/>
      <c r="Q9" s="420"/>
    </row>
    <row r="10" spans="1:17" s="21" customFormat="1" ht="66.75" customHeight="1">
      <c r="A10" s="432"/>
      <c r="B10" s="449"/>
      <c r="C10" s="436"/>
      <c r="D10" s="162" t="s">
        <v>299</v>
      </c>
      <c r="E10" s="19" t="s">
        <v>89</v>
      </c>
      <c r="F10" s="12" t="s">
        <v>305</v>
      </c>
      <c r="G10" s="20">
        <v>42237</v>
      </c>
      <c r="H10" s="16">
        <v>50</v>
      </c>
      <c r="I10" s="16">
        <v>43</v>
      </c>
      <c r="J10" s="17">
        <v>81.489999999999995</v>
      </c>
      <c r="K10" s="17" t="s">
        <v>19</v>
      </c>
      <c r="L10" s="20">
        <v>42369</v>
      </c>
      <c r="M10" s="12" t="s">
        <v>19</v>
      </c>
      <c r="N10" s="12"/>
      <c r="O10" s="451"/>
      <c r="P10" s="451"/>
      <c r="Q10" s="420"/>
    </row>
    <row r="11" spans="1:17" s="21" customFormat="1" ht="55.5" customHeight="1" thickBot="1">
      <c r="A11" s="433"/>
      <c r="B11" s="450"/>
      <c r="C11" s="437"/>
      <c r="D11" s="82" t="s">
        <v>90</v>
      </c>
      <c r="E11" s="63" t="s">
        <v>301</v>
      </c>
      <c r="F11" s="43" t="s">
        <v>91</v>
      </c>
      <c r="G11" s="44">
        <v>41270</v>
      </c>
      <c r="H11" s="45">
        <v>1</v>
      </c>
      <c r="I11" s="45">
        <v>1</v>
      </c>
      <c r="J11" s="46">
        <v>4</v>
      </c>
      <c r="K11" s="46" t="s">
        <v>19</v>
      </c>
      <c r="L11" s="44">
        <v>42369</v>
      </c>
      <c r="M11" s="43" t="s">
        <v>19</v>
      </c>
      <c r="N11" s="204"/>
      <c r="O11" s="427"/>
      <c r="P11" s="427"/>
      <c r="Q11" s="421"/>
    </row>
    <row r="12" spans="1:17" s="21" customFormat="1" ht="66" customHeight="1">
      <c r="A12" s="432">
        <v>3</v>
      </c>
      <c r="B12" s="434" t="s">
        <v>58</v>
      </c>
      <c r="C12" s="436" t="s">
        <v>156</v>
      </c>
      <c r="D12" s="251" t="s">
        <v>363</v>
      </c>
      <c r="E12" s="226" t="s">
        <v>359</v>
      </c>
      <c r="F12" s="215" t="s">
        <v>360</v>
      </c>
      <c r="G12" s="59">
        <v>42188</v>
      </c>
      <c r="H12" s="60">
        <v>119</v>
      </c>
      <c r="I12" s="60">
        <v>11</v>
      </c>
      <c r="J12" s="61">
        <v>11.7</v>
      </c>
      <c r="K12" s="61" t="s">
        <v>19</v>
      </c>
      <c r="L12" s="59">
        <v>42887</v>
      </c>
      <c r="M12" s="215" t="s">
        <v>19</v>
      </c>
      <c r="N12" s="125"/>
      <c r="O12" s="452">
        <v>255.3</v>
      </c>
      <c r="P12" s="452">
        <v>255.3</v>
      </c>
      <c r="Q12" s="448">
        <f>O12-P12</f>
        <v>0</v>
      </c>
    </row>
    <row r="13" spans="1:17" s="21" customFormat="1" ht="27.75" customHeight="1">
      <c r="A13" s="432"/>
      <c r="B13" s="434"/>
      <c r="C13" s="436"/>
      <c r="D13" s="184" t="s">
        <v>16</v>
      </c>
      <c r="E13" s="2" t="s">
        <v>284</v>
      </c>
      <c r="F13" s="12" t="s">
        <v>158</v>
      </c>
      <c r="G13" s="20">
        <v>41619</v>
      </c>
      <c r="H13" s="16">
        <v>97</v>
      </c>
      <c r="I13" s="16">
        <v>97</v>
      </c>
      <c r="J13" s="17">
        <v>127.6</v>
      </c>
      <c r="K13" s="17" t="s">
        <v>19</v>
      </c>
      <c r="L13" s="20">
        <v>42004</v>
      </c>
      <c r="M13" s="12" t="s">
        <v>159</v>
      </c>
      <c r="N13" s="12">
        <v>96</v>
      </c>
      <c r="O13" s="451"/>
      <c r="P13" s="451"/>
      <c r="Q13" s="420"/>
    </row>
    <row r="14" spans="1:17" s="21" customFormat="1" ht="27.75" customHeight="1">
      <c r="A14" s="432"/>
      <c r="B14" s="434"/>
      <c r="C14" s="436"/>
      <c r="D14" s="184" t="s">
        <v>17</v>
      </c>
      <c r="E14" s="2" t="s">
        <v>239</v>
      </c>
      <c r="F14" s="12" t="s">
        <v>140</v>
      </c>
      <c r="G14" s="20">
        <v>41697</v>
      </c>
      <c r="H14" s="16">
        <v>18</v>
      </c>
      <c r="I14" s="16">
        <v>18</v>
      </c>
      <c r="J14" s="17">
        <v>24.8</v>
      </c>
      <c r="K14" s="17" t="s">
        <v>19</v>
      </c>
      <c r="L14" s="20">
        <v>42004</v>
      </c>
      <c r="M14" s="12" t="s">
        <v>160</v>
      </c>
      <c r="N14" s="215">
        <v>17</v>
      </c>
      <c r="O14" s="451"/>
      <c r="P14" s="451"/>
      <c r="Q14" s="420"/>
    </row>
    <row r="15" spans="1:17" s="21" customFormat="1" ht="39" customHeight="1">
      <c r="A15" s="432"/>
      <c r="B15" s="434"/>
      <c r="C15" s="436"/>
      <c r="D15" s="80" t="s">
        <v>161</v>
      </c>
      <c r="E15" s="2" t="s">
        <v>157</v>
      </c>
      <c r="F15" s="12" t="s">
        <v>140</v>
      </c>
      <c r="G15" s="20">
        <v>41697</v>
      </c>
      <c r="H15" s="16">
        <v>45</v>
      </c>
      <c r="I15" s="16">
        <v>43</v>
      </c>
      <c r="J15" s="17">
        <v>55.3</v>
      </c>
      <c r="K15" s="17" t="s">
        <v>19</v>
      </c>
      <c r="L15" s="20">
        <v>42339</v>
      </c>
      <c r="M15" s="12" t="s">
        <v>19</v>
      </c>
      <c r="N15" s="12"/>
      <c r="O15" s="451"/>
      <c r="P15" s="451"/>
      <c r="Q15" s="420"/>
    </row>
    <row r="16" spans="1:17" s="21" customFormat="1" ht="39" customHeight="1">
      <c r="A16" s="432"/>
      <c r="B16" s="434"/>
      <c r="C16" s="436"/>
      <c r="D16" s="184" t="s">
        <v>282</v>
      </c>
      <c r="E16" s="2" t="s">
        <v>283</v>
      </c>
      <c r="F16" s="12" t="s">
        <v>163</v>
      </c>
      <c r="G16" s="20">
        <v>41736</v>
      </c>
      <c r="H16" s="16">
        <v>45</v>
      </c>
      <c r="I16" s="16">
        <v>45</v>
      </c>
      <c r="J16" s="17">
        <v>48.8</v>
      </c>
      <c r="K16" s="17" t="s">
        <v>19</v>
      </c>
      <c r="L16" s="20">
        <v>42004</v>
      </c>
      <c r="M16" s="12" t="s">
        <v>164</v>
      </c>
      <c r="N16" s="12">
        <v>45</v>
      </c>
      <c r="O16" s="451"/>
      <c r="P16" s="451"/>
      <c r="Q16" s="420"/>
    </row>
    <row r="17" spans="1:17" s="21" customFormat="1" ht="41.25" customHeight="1">
      <c r="A17" s="432"/>
      <c r="B17" s="434"/>
      <c r="C17" s="436"/>
      <c r="D17" s="80" t="s">
        <v>294</v>
      </c>
      <c r="E17" s="2" t="s">
        <v>162</v>
      </c>
      <c r="F17" s="12" t="s">
        <v>165</v>
      </c>
      <c r="G17" s="20">
        <v>41834</v>
      </c>
      <c r="H17" s="16">
        <v>60</v>
      </c>
      <c r="I17" s="16">
        <v>58</v>
      </c>
      <c r="J17" s="17">
        <v>62.8</v>
      </c>
      <c r="K17" s="17" t="s">
        <v>19</v>
      </c>
      <c r="L17" s="20">
        <v>42430</v>
      </c>
      <c r="M17" s="12"/>
      <c r="N17" s="12"/>
      <c r="O17" s="451"/>
      <c r="P17" s="451"/>
      <c r="Q17" s="420"/>
    </row>
    <row r="18" spans="1:17" s="21" customFormat="1" ht="39.75" customHeight="1">
      <c r="A18" s="432"/>
      <c r="B18" s="434"/>
      <c r="C18" s="436"/>
      <c r="D18" s="250" t="s">
        <v>295</v>
      </c>
      <c r="E18" s="2" t="s">
        <v>162</v>
      </c>
      <c r="F18" s="12" t="s">
        <v>166</v>
      </c>
      <c r="G18" s="20">
        <v>41834</v>
      </c>
      <c r="H18" s="16">
        <v>60</v>
      </c>
      <c r="I18" s="16">
        <v>59</v>
      </c>
      <c r="J18" s="17">
        <v>64.8</v>
      </c>
      <c r="K18" s="17" t="s">
        <v>19</v>
      </c>
      <c r="L18" s="20">
        <v>42430</v>
      </c>
      <c r="M18" s="22"/>
      <c r="N18" s="22"/>
      <c r="O18" s="451"/>
      <c r="P18" s="451"/>
      <c r="Q18" s="420"/>
    </row>
    <row r="19" spans="1:17" s="21" customFormat="1" ht="39" customHeight="1">
      <c r="A19" s="432"/>
      <c r="B19" s="434"/>
      <c r="C19" s="436"/>
      <c r="D19" s="184" t="s">
        <v>266</v>
      </c>
      <c r="E19" s="2" t="s">
        <v>253</v>
      </c>
      <c r="F19" s="12" t="s">
        <v>167</v>
      </c>
      <c r="G19" s="20">
        <v>42081</v>
      </c>
      <c r="H19" s="16">
        <v>60</v>
      </c>
      <c r="I19" s="16">
        <v>58</v>
      </c>
      <c r="J19" s="17">
        <v>63.7</v>
      </c>
      <c r="K19" s="17" t="s">
        <v>19</v>
      </c>
      <c r="L19" s="20">
        <v>42430</v>
      </c>
      <c r="M19" s="12" t="s">
        <v>19</v>
      </c>
      <c r="N19" s="12"/>
      <c r="O19" s="451"/>
      <c r="P19" s="451"/>
      <c r="Q19" s="420"/>
    </row>
    <row r="20" spans="1:17" s="21" customFormat="1" ht="37.5" customHeight="1">
      <c r="A20" s="432"/>
      <c r="B20" s="434"/>
      <c r="C20" s="436"/>
      <c r="D20" s="184" t="s">
        <v>289</v>
      </c>
      <c r="E20" s="2" t="s">
        <v>253</v>
      </c>
      <c r="F20" s="182" t="s">
        <v>316</v>
      </c>
      <c r="G20" s="183">
        <v>42212</v>
      </c>
      <c r="H20" s="16">
        <v>60</v>
      </c>
      <c r="I20" s="16">
        <v>58</v>
      </c>
      <c r="J20" s="17">
        <v>64.400000000000006</v>
      </c>
      <c r="K20" s="17" t="s">
        <v>19</v>
      </c>
      <c r="L20" s="20">
        <v>42430</v>
      </c>
      <c r="M20" s="12" t="s">
        <v>19</v>
      </c>
      <c r="N20" s="12"/>
      <c r="O20" s="451"/>
      <c r="P20" s="451"/>
      <c r="Q20" s="420"/>
    </row>
    <row r="21" spans="1:17" s="21" customFormat="1" ht="28.5" customHeight="1">
      <c r="A21" s="432"/>
      <c r="B21" s="434"/>
      <c r="C21" s="436"/>
      <c r="D21" s="184" t="s">
        <v>252</v>
      </c>
      <c r="E21" s="2" t="s">
        <v>285</v>
      </c>
      <c r="F21" s="12" t="s">
        <v>165</v>
      </c>
      <c r="G21" s="20">
        <v>41834</v>
      </c>
      <c r="H21" s="16">
        <v>60</v>
      </c>
      <c r="I21" s="16">
        <v>60</v>
      </c>
      <c r="J21" s="17">
        <v>67.2</v>
      </c>
      <c r="K21" s="17" t="s">
        <v>19</v>
      </c>
      <c r="L21" s="20">
        <v>42094</v>
      </c>
      <c r="M21" s="12" t="s">
        <v>18</v>
      </c>
      <c r="N21" s="12">
        <v>59</v>
      </c>
      <c r="O21" s="451"/>
      <c r="P21" s="451"/>
      <c r="Q21" s="420"/>
    </row>
    <row r="22" spans="1:17" s="21" customFormat="1" ht="38.25" customHeight="1">
      <c r="A22" s="432"/>
      <c r="B22" s="434"/>
      <c r="C22" s="436"/>
      <c r="D22" s="184" t="s">
        <v>251</v>
      </c>
      <c r="E22" s="2" t="s">
        <v>253</v>
      </c>
      <c r="F22" s="12" t="s">
        <v>166</v>
      </c>
      <c r="G22" s="20">
        <v>41834</v>
      </c>
      <c r="H22" s="16">
        <v>56</v>
      </c>
      <c r="I22" s="16">
        <v>56</v>
      </c>
      <c r="J22" s="17">
        <v>69.900000000000006</v>
      </c>
      <c r="K22" s="17" t="s">
        <v>19</v>
      </c>
      <c r="L22" s="20">
        <v>42430</v>
      </c>
      <c r="M22" s="12" t="s">
        <v>19</v>
      </c>
      <c r="N22" s="12"/>
      <c r="O22" s="451"/>
      <c r="P22" s="451"/>
      <c r="Q22" s="420"/>
    </row>
    <row r="23" spans="1:17" s="21" customFormat="1" ht="29.25" customHeight="1">
      <c r="A23" s="432"/>
      <c r="B23" s="434"/>
      <c r="C23" s="436"/>
      <c r="D23" s="184" t="s">
        <v>291</v>
      </c>
      <c r="E23" s="2" t="s">
        <v>290</v>
      </c>
      <c r="F23" s="12" t="s">
        <v>168</v>
      </c>
      <c r="G23" s="20">
        <v>42096</v>
      </c>
      <c r="H23" s="16">
        <v>60</v>
      </c>
      <c r="I23" s="16">
        <v>48</v>
      </c>
      <c r="J23" s="17">
        <v>52.4</v>
      </c>
      <c r="K23" s="17" t="s">
        <v>19</v>
      </c>
      <c r="L23" s="20">
        <v>42614</v>
      </c>
      <c r="M23" s="12" t="s">
        <v>19</v>
      </c>
      <c r="N23" s="12"/>
      <c r="O23" s="451"/>
      <c r="P23" s="451"/>
      <c r="Q23" s="420"/>
    </row>
    <row r="24" spans="1:17" s="21" customFormat="1" ht="28.5" customHeight="1">
      <c r="A24" s="432"/>
      <c r="B24" s="434"/>
      <c r="C24" s="436"/>
      <c r="D24" s="184" t="s">
        <v>292</v>
      </c>
      <c r="E24" s="2" t="s">
        <v>290</v>
      </c>
      <c r="F24" s="12" t="s">
        <v>169</v>
      </c>
      <c r="G24" s="20">
        <v>42096</v>
      </c>
      <c r="H24" s="16">
        <v>56</v>
      </c>
      <c r="I24" s="16">
        <v>19</v>
      </c>
      <c r="J24" s="17">
        <v>22</v>
      </c>
      <c r="K24" s="17" t="s">
        <v>19</v>
      </c>
      <c r="L24" s="20">
        <v>42614</v>
      </c>
      <c r="M24" s="12" t="s">
        <v>19</v>
      </c>
      <c r="N24" s="12"/>
      <c r="O24" s="451"/>
      <c r="P24" s="451"/>
      <c r="Q24" s="420"/>
    </row>
    <row r="25" spans="1:17" s="21" customFormat="1" ht="27.75" customHeight="1">
      <c r="A25" s="432"/>
      <c r="B25" s="434"/>
      <c r="C25" s="436"/>
      <c r="D25" s="184" t="s">
        <v>293</v>
      </c>
      <c r="E25" s="2" t="s">
        <v>290</v>
      </c>
      <c r="F25" s="12" t="s">
        <v>170</v>
      </c>
      <c r="G25" s="20">
        <v>42096</v>
      </c>
      <c r="H25" s="16">
        <v>60</v>
      </c>
      <c r="I25" s="16">
        <v>27</v>
      </c>
      <c r="J25" s="17">
        <v>28.6</v>
      </c>
      <c r="K25" s="17" t="s">
        <v>19</v>
      </c>
      <c r="L25" s="20">
        <v>42614</v>
      </c>
      <c r="M25" s="12" t="s">
        <v>19</v>
      </c>
      <c r="N25" s="12"/>
      <c r="O25" s="451"/>
      <c r="P25" s="451"/>
      <c r="Q25" s="420"/>
    </row>
    <row r="26" spans="1:17" s="21" customFormat="1" ht="76.5">
      <c r="A26" s="432"/>
      <c r="B26" s="434"/>
      <c r="C26" s="436"/>
      <c r="D26" s="184" t="s">
        <v>268</v>
      </c>
      <c r="E26" s="2" t="s">
        <v>269</v>
      </c>
      <c r="F26" s="12" t="s">
        <v>116</v>
      </c>
      <c r="G26" s="20">
        <v>41638</v>
      </c>
      <c r="H26" s="16">
        <v>122</v>
      </c>
      <c r="I26" s="16">
        <v>109</v>
      </c>
      <c r="J26" s="17">
        <v>344.7</v>
      </c>
      <c r="K26" s="17" t="s">
        <v>19</v>
      </c>
      <c r="L26" s="20">
        <v>42430</v>
      </c>
      <c r="M26" s="12" t="s">
        <v>19</v>
      </c>
      <c r="N26" s="12"/>
      <c r="O26" s="451"/>
      <c r="P26" s="451"/>
      <c r="Q26" s="420"/>
    </row>
    <row r="27" spans="1:17" s="21" customFormat="1" ht="51">
      <c r="A27" s="432"/>
      <c r="B27" s="434"/>
      <c r="C27" s="436"/>
      <c r="D27" s="184" t="s">
        <v>171</v>
      </c>
      <c r="E27" s="2" t="s">
        <v>237</v>
      </c>
      <c r="F27" s="12" t="s">
        <v>172</v>
      </c>
      <c r="G27" s="20">
        <v>42107</v>
      </c>
      <c r="H27" s="16">
        <v>149</v>
      </c>
      <c r="I27" s="16">
        <v>127</v>
      </c>
      <c r="J27" s="17">
        <v>277</v>
      </c>
      <c r="K27" s="17" t="s">
        <v>19</v>
      </c>
      <c r="L27" s="20">
        <v>43039</v>
      </c>
      <c r="M27" s="12" t="s">
        <v>19</v>
      </c>
      <c r="N27" s="12"/>
      <c r="O27" s="451"/>
      <c r="P27" s="451"/>
      <c r="Q27" s="420"/>
    </row>
    <row r="28" spans="1:17" s="21" customFormat="1" ht="53.25" customHeight="1">
      <c r="A28" s="432"/>
      <c r="B28" s="434"/>
      <c r="C28" s="436"/>
      <c r="D28" s="80" t="s">
        <v>174</v>
      </c>
      <c r="E28" s="2" t="s">
        <v>173</v>
      </c>
      <c r="F28" s="12" t="s">
        <v>165</v>
      </c>
      <c r="G28" s="20">
        <v>41472</v>
      </c>
      <c r="H28" s="16">
        <v>49</v>
      </c>
      <c r="I28" s="16">
        <v>45</v>
      </c>
      <c r="J28" s="17">
        <v>93.2</v>
      </c>
      <c r="K28" s="17" t="s">
        <v>19</v>
      </c>
      <c r="L28" s="20">
        <v>42430</v>
      </c>
      <c r="M28" s="12" t="s">
        <v>19</v>
      </c>
      <c r="N28" s="12"/>
      <c r="O28" s="451"/>
      <c r="P28" s="451"/>
      <c r="Q28" s="420"/>
    </row>
    <row r="29" spans="1:17" s="13" customFormat="1" ht="54" customHeight="1">
      <c r="A29" s="432"/>
      <c r="B29" s="434"/>
      <c r="C29" s="436"/>
      <c r="D29" s="184" t="s">
        <v>236</v>
      </c>
      <c r="E29" s="22" t="s">
        <v>262</v>
      </c>
      <c r="F29" s="12" t="s">
        <v>175</v>
      </c>
      <c r="G29" s="20">
        <v>41583</v>
      </c>
      <c r="H29" s="16">
        <v>76</v>
      </c>
      <c r="I29" s="16">
        <v>68</v>
      </c>
      <c r="J29" s="17">
        <v>138.4</v>
      </c>
      <c r="K29" s="17" t="s">
        <v>19</v>
      </c>
      <c r="L29" s="20">
        <v>42430</v>
      </c>
      <c r="M29" s="12" t="s">
        <v>19</v>
      </c>
      <c r="N29" s="12"/>
      <c r="O29" s="451"/>
      <c r="P29" s="451"/>
      <c r="Q29" s="420"/>
    </row>
    <row r="30" spans="1:17" s="21" customFormat="1" ht="66" customHeight="1">
      <c r="A30" s="432"/>
      <c r="B30" s="434"/>
      <c r="C30" s="436"/>
      <c r="D30" s="80" t="s">
        <v>176</v>
      </c>
      <c r="E30" s="2" t="s">
        <v>177</v>
      </c>
      <c r="F30" s="12" t="s">
        <v>172</v>
      </c>
      <c r="G30" s="20">
        <v>41814</v>
      </c>
      <c r="H30" s="16">
        <v>213</v>
      </c>
      <c r="I30" s="16">
        <v>91</v>
      </c>
      <c r="J30" s="17">
        <v>175.6</v>
      </c>
      <c r="K30" s="17" t="s">
        <v>19</v>
      </c>
      <c r="L30" s="20">
        <v>43009</v>
      </c>
      <c r="M30" s="12" t="s">
        <v>19</v>
      </c>
      <c r="N30" s="12"/>
      <c r="O30" s="451"/>
      <c r="P30" s="451"/>
      <c r="Q30" s="420"/>
    </row>
    <row r="31" spans="1:17" s="21" customFormat="1" ht="66" customHeight="1">
      <c r="A31" s="432"/>
      <c r="B31" s="434"/>
      <c r="C31" s="436"/>
      <c r="D31" s="184" t="s">
        <v>280</v>
      </c>
      <c r="E31" s="2" t="s">
        <v>281</v>
      </c>
      <c r="F31" s="12" t="s">
        <v>178</v>
      </c>
      <c r="G31" s="20">
        <v>41347</v>
      </c>
      <c r="H31" s="16">
        <v>227</v>
      </c>
      <c r="I31" s="16">
        <v>227</v>
      </c>
      <c r="J31" s="17">
        <v>453.2</v>
      </c>
      <c r="K31" s="17" t="s">
        <v>19</v>
      </c>
      <c r="L31" s="20">
        <v>41974</v>
      </c>
      <c r="M31" s="12" t="s">
        <v>179</v>
      </c>
      <c r="N31" s="12">
        <v>226</v>
      </c>
      <c r="O31" s="451"/>
      <c r="P31" s="451"/>
      <c r="Q31" s="420"/>
    </row>
    <row r="32" spans="1:17" s="21" customFormat="1" ht="78.75" customHeight="1">
      <c r="A32" s="432"/>
      <c r="B32" s="434"/>
      <c r="C32" s="436"/>
      <c r="D32" s="184" t="s">
        <v>240</v>
      </c>
      <c r="E32" s="2" t="s">
        <v>241</v>
      </c>
      <c r="F32" s="12" t="s">
        <v>180</v>
      </c>
      <c r="G32" s="20">
        <v>41619</v>
      </c>
      <c r="H32" s="16">
        <v>108</v>
      </c>
      <c r="I32" s="16">
        <v>97</v>
      </c>
      <c r="J32" s="17">
        <v>269.8</v>
      </c>
      <c r="K32" s="17" t="s">
        <v>19</v>
      </c>
      <c r="L32" s="20">
        <v>42430</v>
      </c>
      <c r="M32" s="12" t="s">
        <v>19</v>
      </c>
      <c r="N32" s="12"/>
      <c r="O32" s="451"/>
      <c r="P32" s="451"/>
      <c r="Q32" s="420"/>
    </row>
    <row r="33" spans="1:17" s="21" customFormat="1" ht="76.5">
      <c r="A33" s="432"/>
      <c r="B33" s="434"/>
      <c r="C33" s="436"/>
      <c r="D33" s="184" t="s">
        <v>264</v>
      </c>
      <c r="E33" s="2" t="s">
        <v>265</v>
      </c>
      <c r="F33" s="12" t="s">
        <v>184</v>
      </c>
      <c r="G33" s="20">
        <v>42086</v>
      </c>
      <c r="H33" s="16">
        <v>152</v>
      </c>
      <c r="I33" s="16">
        <v>62</v>
      </c>
      <c r="J33" s="17">
        <v>88</v>
      </c>
      <c r="K33" s="17" t="s">
        <v>19</v>
      </c>
      <c r="L33" s="20">
        <v>43070</v>
      </c>
      <c r="M33" s="12" t="s">
        <v>19</v>
      </c>
      <c r="N33" s="12"/>
      <c r="O33" s="451"/>
      <c r="P33" s="451"/>
      <c r="Q33" s="420"/>
    </row>
    <row r="34" spans="1:17" ht="38.25">
      <c r="A34" s="432"/>
      <c r="B34" s="434"/>
      <c r="C34" s="436"/>
      <c r="D34" s="253" t="s">
        <v>181</v>
      </c>
      <c r="E34" s="2" t="s">
        <v>182</v>
      </c>
      <c r="F34" s="12" t="s">
        <v>172</v>
      </c>
      <c r="G34" s="20">
        <v>41814</v>
      </c>
      <c r="H34" s="16">
        <v>132</v>
      </c>
      <c r="I34" s="16">
        <v>76</v>
      </c>
      <c r="J34" s="17">
        <v>199</v>
      </c>
      <c r="K34" s="17" t="s">
        <v>19</v>
      </c>
      <c r="L34" s="20">
        <v>42795</v>
      </c>
      <c r="M34" s="12" t="s">
        <v>19</v>
      </c>
      <c r="N34" s="1"/>
      <c r="O34" s="451"/>
      <c r="P34" s="451"/>
      <c r="Q34" s="420"/>
    </row>
    <row r="35" spans="1:17" ht="51">
      <c r="A35" s="432"/>
      <c r="B35" s="434"/>
      <c r="C35" s="436"/>
      <c r="D35" s="253" t="s">
        <v>185</v>
      </c>
      <c r="E35" s="2" t="s">
        <v>186</v>
      </c>
      <c r="F35" s="12" t="s">
        <v>187</v>
      </c>
      <c r="G35" s="20">
        <v>41383</v>
      </c>
      <c r="H35" s="16">
        <v>97</v>
      </c>
      <c r="I35" s="16">
        <v>97</v>
      </c>
      <c r="J35" s="17">
        <v>432.3</v>
      </c>
      <c r="K35" s="17" t="s">
        <v>19</v>
      </c>
      <c r="L35" s="20">
        <v>41993</v>
      </c>
      <c r="M35" s="148" t="s">
        <v>188</v>
      </c>
      <c r="N35" s="148">
        <v>96</v>
      </c>
      <c r="O35" s="451"/>
      <c r="P35" s="451"/>
      <c r="Q35" s="420"/>
    </row>
    <row r="36" spans="1:17" s="24" customFormat="1" ht="42" customHeight="1" thickBot="1">
      <c r="A36" s="433"/>
      <c r="B36" s="435"/>
      <c r="C36" s="437"/>
      <c r="D36" s="62" t="s">
        <v>189</v>
      </c>
      <c r="E36" s="91" t="s">
        <v>235</v>
      </c>
      <c r="F36" s="43" t="s">
        <v>275</v>
      </c>
      <c r="G36" s="44">
        <v>42166</v>
      </c>
      <c r="H36" s="45">
        <v>116</v>
      </c>
      <c r="I36" s="45">
        <v>105</v>
      </c>
      <c r="J36" s="46">
        <v>263.5</v>
      </c>
      <c r="K36" s="46" t="s">
        <v>19</v>
      </c>
      <c r="L36" s="44">
        <v>42430</v>
      </c>
      <c r="M36" s="43" t="s">
        <v>19</v>
      </c>
      <c r="N36" s="204"/>
      <c r="O36" s="427"/>
      <c r="P36" s="427"/>
      <c r="Q36" s="421"/>
    </row>
    <row r="37" spans="1:17" s="24" customFormat="1" ht="51" customHeight="1">
      <c r="A37" s="440">
        <v>4</v>
      </c>
      <c r="B37" s="441" t="s">
        <v>59</v>
      </c>
      <c r="C37" s="444" t="s">
        <v>120</v>
      </c>
      <c r="D37" s="84" t="s">
        <v>121</v>
      </c>
      <c r="E37" s="85" t="s">
        <v>288</v>
      </c>
      <c r="F37" s="86" t="s">
        <v>122</v>
      </c>
      <c r="G37" s="87">
        <v>41716</v>
      </c>
      <c r="H37" s="88">
        <v>105</v>
      </c>
      <c r="I37" s="88">
        <f>83</f>
        <v>83</v>
      </c>
      <c r="J37" s="89">
        <f>190.36</f>
        <v>190.36</v>
      </c>
      <c r="K37" s="89">
        <v>64.7</v>
      </c>
      <c r="L37" s="90" t="s">
        <v>123</v>
      </c>
      <c r="M37" s="86" t="s">
        <v>124</v>
      </c>
      <c r="N37" s="177">
        <v>65</v>
      </c>
      <c r="O37" s="452">
        <v>11.28</v>
      </c>
      <c r="P37" s="452">
        <v>11.23</v>
      </c>
      <c r="Q37" s="420">
        <f>O37-P37</f>
        <v>4.9999999999998934E-2</v>
      </c>
    </row>
    <row r="38" spans="1:17" s="21" customFormat="1" ht="65.25" customHeight="1">
      <c r="A38" s="432"/>
      <c r="B38" s="442"/>
      <c r="C38" s="445"/>
      <c r="D38" s="146" t="s">
        <v>127</v>
      </c>
      <c r="E38" s="147" t="s">
        <v>125</v>
      </c>
      <c r="F38" s="148" t="s">
        <v>126</v>
      </c>
      <c r="G38" s="149">
        <v>41820</v>
      </c>
      <c r="H38" s="150">
        <v>44</v>
      </c>
      <c r="I38" s="150">
        <v>36</v>
      </c>
      <c r="J38" s="151">
        <v>75.710999999999999</v>
      </c>
      <c r="K38" s="151" t="s">
        <v>19</v>
      </c>
      <c r="L38" s="152" t="s">
        <v>361</v>
      </c>
      <c r="M38" s="148" t="s">
        <v>19</v>
      </c>
      <c r="N38" s="148"/>
      <c r="O38" s="451"/>
      <c r="P38" s="451"/>
      <c r="Q38" s="420"/>
    </row>
    <row r="39" spans="1:17" s="21" customFormat="1" ht="63" customHeight="1">
      <c r="A39" s="432"/>
      <c r="B39" s="442"/>
      <c r="C39" s="445"/>
      <c r="D39" s="146" t="s">
        <v>129</v>
      </c>
      <c r="E39" s="147" t="s">
        <v>125</v>
      </c>
      <c r="F39" s="148" t="s">
        <v>126</v>
      </c>
      <c r="G39" s="149">
        <v>41820</v>
      </c>
      <c r="H39" s="150">
        <v>170</v>
      </c>
      <c r="I39" s="150">
        <v>6</v>
      </c>
      <c r="J39" s="151">
        <v>9.7590000000000003</v>
      </c>
      <c r="K39" s="151" t="s">
        <v>19</v>
      </c>
      <c r="L39" s="152" t="s">
        <v>130</v>
      </c>
      <c r="M39" s="148" t="s">
        <v>19</v>
      </c>
      <c r="N39" s="148"/>
      <c r="O39" s="451"/>
      <c r="P39" s="451"/>
      <c r="Q39" s="420"/>
    </row>
    <row r="40" spans="1:17" s="21" customFormat="1" ht="65.25" customHeight="1" thickBot="1">
      <c r="A40" s="433"/>
      <c r="B40" s="443"/>
      <c r="C40" s="446"/>
      <c r="D40" s="153" t="s">
        <v>131</v>
      </c>
      <c r="E40" s="154" t="s">
        <v>125</v>
      </c>
      <c r="F40" s="155" t="s">
        <v>126</v>
      </c>
      <c r="G40" s="156">
        <v>41820</v>
      </c>
      <c r="H40" s="157">
        <v>136</v>
      </c>
      <c r="I40" s="157">
        <v>2</v>
      </c>
      <c r="J40" s="158">
        <v>2.31</v>
      </c>
      <c r="K40" s="158" t="s">
        <v>19</v>
      </c>
      <c r="L40" s="159" t="s">
        <v>130</v>
      </c>
      <c r="M40" s="155" t="s">
        <v>19</v>
      </c>
      <c r="N40" s="95"/>
      <c r="O40" s="427"/>
      <c r="P40" s="427"/>
      <c r="Q40" s="421"/>
    </row>
    <row r="41" spans="1:17" s="21" customFormat="1" ht="38.25" customHeight="1">
      <c r="A41" s="440">
        <v>5</v>
      </c>
      <c r="B41" s="465" t="s">
        <v>60</v>
      </c>
      <c r="C41" s="466" t="s">
        <v>132</v>
      </c>
      <c r="D41" s="175" t="s">
        <v>254</v>
      </c>
      <c r="E41" s="176" t="s">
        <v>318</v>
      </c>
      <c r="F41" s="177" t="s">
        <v>221</v>
      </c>
      <c r="G41" s="178">
        <v>41835</v>
      </c>
      <c r="H41" s="179">
        <v>186</v>
      </c>
      <c r="I41" s="179">
        <v>183</v>
      </c>
      <c r="J41" s="180">
        <v>286.7</v>
      </c>
      <c r="K41" s="180">
        <v>4.43</v>
      </c>
      <c r="L41" s="181" t="s">
        <v>354</v>
      </c>
      <c r="M41" s="177" t="s">
        <v>19</v>
      </c>
      <c r="N41" s="177"/>
      <c r="O41" s="452">
        <v>8.1</v>
      </c>
      <c r="P41" s="452">
        <v>8.1</v>
      </c>
      <c r="Q41" s="448">
        <f>O41-P41</f>
        <v>0</v>
      </c>
    </row>
    <row r="42" spans="1:17" s="21" customFormat="1" ht="28.5" customHeight="1" thickBot="1">
      <c r="A42" s="433"/>
      <c r="B42" s="450"/>
      <c r="C42" s="437"/>
      <c r="D42" s="62" t="s">
        <v>320</v>
      </c>
      <c r="E42" s="237" t="s">
        <v>321</v>
      </c>
      <c r="F42" s="155" t="s">
        <v>322</v>
      </c>
      <c r="G42" s="156">
        <v>42240</v>
      </c>
      <c r="H42" s="97">
        <v>235</v>
      </c>
      <c r="I42" s="97">
        <v>2</v>
      </c>
      <c r="J42" s="98">
        <v>3.17</v>
      </c>
      <c r="K42" s="98" t="s">
        <v>19</v>
      </c>
      <c r="L42" s="213" t="s">
        <v>319</v>
      </c>
      <c r="M42" s="95" t="s">
        <v>19</v>
      </c>
      <c r="N42" s="95"/>
      <c r="O42" s="427"/>
      <c r="P42" s="427"/>
      <c r="Q42" s="421"/>
    </row>
    <row r="43" spans="1:17" s="21" customFormat="1" ht="52.5" customHeight="1" thickBot="1">
      <c r="A43" s="92">
        <v>6</v>
      </c>
      <c r="B43" s="229" t="s">
        <v>61</v>
      </c>
      <c r="C43" s="93" t="s">
        <v>137</v>
      </c>
      <c r="D43" s="102" t="s">
        <v>138</v>
      </c>
      <c r="E43" s="103" t="s">
        <v>139</v>
      </c>
      <c r="F43" s="95" t="s">
        <v>140</v>
      </c>
      <c r="G43" s="96">
        <v>40963</v>
      </c>
      <c r="H43" s="97">
        <v>35</v>
      </c>
      <c r="I43" s="97">
        <v>35</v>
      </c>
      <c r="J43" s="98">
        <v>103.7</v>
      </c>
      <c r="K43" s="98" t="s">
        <v>19</v>
      </c>
      <c r="L43" s="99" t="s">
        <v>141</v>
      </c>
      <c r="M43" s="95" t="s">
        <v>19</v>
      </c>
      <c r="N43" s="95"/>
      <c r="O43" s="100"/>
      <c r="P43" s="100"/>
      <c r="Q43" s="101"/>
    </row>
    <row r="44" spans="1:17" s="21" customFormat="1" ht="41.25" customHeight="1" thickBot="1">
      <c r="A44" s="92">
        <v>7</v>
      </c>
      <c r="B44" s="230" t="s">
        <v>62</v>
      </c>
      <c r="C44" s="106" t="s">
        <v>142</v>
      </c>
      <c r="D44" s="208" t="s">
        <v>302</v>
      </c>
      <c r="E44" s="208" t="s">
        <v>341</v>
      </c>
      <c r="F44" s="95" t="s">
        <v>97</v>
      </c>
      <c r="G44" s="96">
        <v>41376</v>
      </c>
      <c r="H44" s="97">
        <v>60</v>
      </c>
      <c r="I44" s="97">
        <v>59</v>
      </c>
      <c r="J44" s="98">
        <v>100.66</v>
      </c>
      <c r="K44" s="98" t="s">
        <v>19</v>
      </c>
      <c r="L44" s="99" t="s">
        <v>143</v>
      </c>
      <c r="M44" s="95" t="s">
        <v>19</v>
      </c>
      <c r="N44" s="95"/>
      <c r="O44" s="100"/>
      <c r="P44" s="100"/>
      <c r="Q44" s="101"/>
    </row>
    <row r="45" spans="1:17" s="21" customFormat="1" ht="79.5" customHeight="1" thickBot="1">
      <c r="A45" s="92">
        <v>8</v>
      </c>
      <c r="B45" s="230" t="s">
        <v>63</v>
      </c>
      <c r="C45" s="106" t="s">
        <v>149</v>
      </c>
      <c r="D45" s="108" t="s">
        <v>147</v>
      </c>
      <c r="E45" s="107" t="s">
        <v>144</v>
      </c>
      <c r="F45" s="95" t="s">
        <v>145</v>
      </c>
      <c r="G45" s="96">
        <v>40829</v>
      </c>
      <c r="H45" s="97">
        <v>165</v>
      </c>
      <c r="I45" s="97">
        <v>117</v>
      </c>
      <c r="J45" s="98">
        <v>556.1</v>
      </c>
      <c r="K45" s="98" t="s">
        <v>19</v>
      </c>
      <c r="L45" s="99" t="s">
        <v>146</v>
      </c>
      <c r="M45" s="95" t="s">
        <v>19</v>
      </c>
      <c r="N45" s="95"/>
      <c r="O45" s="100"/>
      <c r="P45" s="100"/>
      <c r="Q45" s="101"/>
    </row>
    <row r="46" spans="1:17" s="21" customFormat="1" ht="67.5" customHeight="1" thickBot="1">
      <c r="A46" s="92">
        <v>9</v>
      </c>
      <c r="B46" s="230" t="s">
        <v>64</v>
      </c>
      <c r="C46" s="106" t="s">
        <v>148</v>
      </c>
      <c r="D46" s="208" t="s">
        <v>150</v>
      </c>
      <c r="E46" s="110" t="s">
        <v>323</v>
      </c>
      <c r="F46" s="95" t="s">
        <v>258</v>
      </c>
      <c r="G46" s="96">
        <v>41997</v>
      </c>
      <c r="H46" s="97">
        <v>27</v>
      </c>
      <c r="I46" s="97">
        <v>10</v>
      </c>
      <c r="J46" s="98">
        <v>57.985999999999997</v>
      </c>
      <c r="K46" s="98" t="s">
        <v>19</v>
      </c>
      <c r="L46" s="99" t="s">
        <v>128</v>
      </c>
      <c r="M46" s="95" t="s">
        <v>313</v>
      </c>
      <c r="N46" s="95">
        <v>5</v>
      </c>
      <c r="O46" s="100">
        <v>1.593</v>
      </c>
      <c r="P46" s="100">
        <v>1.593</v>
      </c>
      <c r="Q46" s="101">
        <f t="shared" ref="Q46:Q51" si="0">O46-P46</f>
        <v>0</v>
      </c>
    </row>
    <row r="47" spans="1:17" s="21" customFormat="1" ht="52.5" customHeight="1" thickBot="1">
      <c r="A47" s="92">
        <v>10</v>
      </c>
      <c r="B47" s="229" t="s">
        <v>65</v>
      </c>
      <c r="C47" s="93" t="s">
        <v>151</v>
      </c>
      <c r="D47" s="208" t="s">
        <v>152</v>
      </c>
      <c r="E47" s="110" t="s">
        <v>255</v>
      </c>
      <c r="F47" s="95" t="s">
        <v>153</v>
      </c>
      <c r="G47" s="96">
        <v>41838</v>
      </c>
      <c r="H47" s="97">
        <v>288</v>
      </c>
      <c r="I47" s="97">
        <v>198</v>
      </c>
      <c r="J47" s="98">
        <v>206.22900000000001</v>
      </c>
      <c r="K47" s="98" t="s">
        <v>19</v>
      </c>
      <c r="L47" s="99" t="s">
        <v>128</v>
      </c>
      <c r="M47" s="95" t="s">
        <v>19</v>
      </c>
      <c r="N47" s="95"/>
      <c r="O47" s="100">
        <v>82.242999999999995</v>
      </c>
      <c r="P47" s="100">
        <v>29.837</v>
      </c>
      <c r="Q47" s="101">
        <f t="shared" si="0"/>
        <v>52.405999999999992</v>
      </c>
    </row>
    <row r="48" spans="1:17" s="21" customFormat="1" ht="104.25" customHeight="1" thickBot="1">
      <c r="A48" s="92">
        <v>11</v>
      </c>
      <c r="B48" s="230" t="s">
        <v>66</v>
      </c>
      <c r="C48" s="93" t="s">
        <v>155</v>
      </c>
      <c r="D48" s="208" t="s">
        <v>154</v>
      </c>
      <c r="E48" s="228" t="s">
        <v>324</v>
      </c>
      <c r="F48" s="95" t="s">
        <v>190</v>
      </c>
      <c r="G48" s="96">
        <v>41429</v>
      </c>
      <c r="H48" s="97">
        <v>288</v>
      </c>
      <c r="I48" s="97">
        <v>54</v>
      </c>
      <c r="J48" s="98">
        <v>94.89</v>
      </c>
      <c r="K48" s="98" t="s">
        <v>19</v>
      </c>
      <c r="L48" s="213" t="s">
        <v>311</v>
      </c>
      <c r="M48" s="95" t="s">
        <v>19</v>
      </c>
      <c r="N48" s="95"/>
      <c r="O48" s="100">
        <v>22.38</v>
      </c>
      <c r="P48" s="100">
        <v>22.38</v>
      </c>
      <c r="Q48" s="101">
        <f t="shared" si="0"/>
        <v>0</v>
      </c>
    </row>
    <row r="49" spans="1:17" s="21" customFormat="1" ht="65.25" customHeight="1" thickBot="1">
      <c r="A49" s="92">
        <v>12</v>
      </c>
      <c r="B49" s="230" t="s">
        <v>28</v>
      </c>
      <c r="C49" s="106" t="s">
        <v>29</v>
      </c>
      <c r="D49" s="109" t="s">
        <v>242</v>
      </c>
      <c r="E49" s="107" t="s">
        <v>243</v>
      </c>
      <c r="F49" s="111" t="s">
        <v>244</v>
      </c>
      <c r="G49" s="112">
        <v>41634</v>
      </c>
      <c r="H49" s="113">
        <v>36</v>
      </c>
      <c r="I49" s="113">
        <v>31</v>
      </c>
      <c r="J49" s="114">
        <v>581.5</v>
      </c>
      <c r="K49" s="114" t="s">
        <v>19</v>
      </c>
      <c r="L49" s="112">
        <v>41820</v>
      </c>
      <c r="M49" s="111" t="s">
        <v>30</v>
      </c>
      <c r="N49" s="204"/>
      <c r="O49" s="100"/>
      <c r="P49" s="100"/>
      <c r="Q49" s="101">
        <f t="shared" si="0"/>
        <v>0</v>
      </c>
    </row>
    <row r="50" spans="1:17" s="21" customFormat="1" ht="39.75" customHeight="1" thickBot="1">
      <c r="A50" s="92">
        <v>13</v>
      </c>
      <c r="B50" s="229" t="s">
        <v>26</v>
      </c>
      <c r="C50" s="115" t="s">
        <v>25</v>
      </c>
      <c r="D50" s="208" t="s">
        <v>334</v>
      </c>
      <c r="E50" s="110" t="s">
        <v>335</v>
      </c>
      <c r="F50" s="111" t="s">
        <v>27</v>
      </c>
      <c r="G50" s="112">
        <v>41438</v>
      </c>
      <c r="H50" s="113">
        <v>76</v>
      </c>
      <c r="I50" s="113">
        <v>42</v>
      </c>
      <c r="J50" s="114">
        <v>71.900000000000006</v>
      </c>
      <c r="K50" s="114">
        <v>28.5</v>
      </c>
      <c r="L50" s="112">
        <v>42369</v>
      </c>
      <c r="M50" s="111" t="s">
        <v>19</v>
      </c>
      <c r="N50" s="204"/>
      <c r="O50" s="100">
        <v>2.2000000000000002</v>
      </c>
      <c r="P50" s="100">
        <v>2.2000000000000002</v>
      </c>
      <c r="Q50" s="101">
        <f t="shared" si="0"/>
        <v>0</v>
      </c>
    </row>
    <row r="51" spans="1:17" s="21" customFormat="1" ht="38.25" customHeight="1">
      <c r="A51" s="432">
        <v>14</v>
      </c>
      <c r="B51" s="434" t="s">
        <v>32</v>
      </c>
      <c r="C51" s="438" t="s">
        <v>31</v>
      </c>
      <c r="D51" s="249" t="s">
        <v>33</v>
      </c>
      <c r="E51" s="243" t="s">
        <v>76</v>
      </c>
      <c r="F51" s="215" t="s">
        <v>34</v>
      </c>
      <c r="G51" s="68">
        <v>42023</v>
      </c>
      <c r="H51" s="244">
        <v>282</v>
      </c>
      <c r="I51" s="245">
        <v>281</v>
      </c>
      <c r="J51" s="214">
        <v>524</v>
      </c>
      <c r="K51" s="246" t="s">
        <v>19</v>
      </c>
      <c r="L51" s="247">
        <v>41943</v>
      </c>
      <c r="M51" s="248" t="s">
        <v>35</v>
      </c>
      <c r="N51" s="248">
        <v>159</v>
      </c>
      <c r="O51" s="451">
        <v>10.5</v>
      </c>
      <c r="P51" s="451">
        <v>10.5</v>
      </c>
      <c r="Q51" s="420">
        <f t="shared" si="0"/>
        <v>0</v>
      </c>
    </row>
    <row r="52" spans="1:17" s="21" customFormat="1" ht="52.5" customHeight="1">
      <c r="A52" s="432"/>
      <c r="B52" s="434"/>
      <c r="C52" s="438"/>
      <c r="D52" s="25" t="s">
        <v>315</v>
      </c>
      <c r="E52" s="2" t="s">
        <v>76</v>
      </c>
      <c r="F52" s="12" t="s">
        <v>36</v>
      </c>
      <c r="G52" s="27">
        <v>41481</v>
      </c>
      <c r="H52" s="28">
        <v>270</v>
      </c>
      <c r="I52" s="28">
        <v>260</v>
      </c>
      <c r="J52" s="29">
        <v>475</v>
      </c>
      <c r="K52" s="29" t="s">
        <v>19</v>
      </c>
      <c r="L52" s="20">
        <v>42794</v>
      </c>
      <c r="M52" s="29" t="s">
        <v>19</v>
      </c>
      <c r="N52" s="29"/>
      <c r="O52" s="451"/>
      <c r="P52" s="451"/>
      <c r="Q52" s="420"/>
    </row>
    <row r="53" spans="1:17" s="21" customFormat="1" ht="51">
      <c r="A53" s="432"/>
      <c r="B53" s="434"/>
      <c r="C53" s="438"/>
      <c r="D53" s="25" t="s">
        <v>37</v>
      </c>
      <c r="E53" s="2" t="s">
        <v>358</v>
      </c>
      <c r="F53" s="12" t="s">
        <v>38</v>
      </c>
      <c r="G53" s="27">
        <v>41703</v>
      </c>
      <c r="H53" s="28">
        <v>90</v>
      </c>
      <c r="I53" s="28">
        <v>49</v>
      </c>
      <c r="J53" s="29">
        <v>79</v>
      </c>
      <c r="K53" s="29" t="s">
        <v>19</v>
      </c>
      <c r="L53" s="20">
        <v>42369</v>
      </c>
      <c r="M53" s="29" t="s">
        <v>19</v>
      </c>
      <c r="N53" s="29"/>
      <c r="O53" s="451"/>
      <c r="P53" s="451"/>
      <c r="Q53" s="420"/>
    </row>
    <row r="54" spans="1:17" s="21" customFormat="1" ht="52.5" customHeight="1" thickBot="1">
      <c r="A54" s="433"/>
      <c r="B54" s="435"/>
      <c r="C54" s="439"/>
      <c r="D54" s="42" t="s">
        <v>39</v>
      </c>
      <c r="E54" s="91" t="s">
        <v>358</v>
      </c>
      <c r="F54" s="43" t="s">
        <v>245</v>
      </c>
      <c r="G54" s="64">
        <v>41634</v>
      </c>
      <c r="H54" s="65">
        <v>1</v>
      </c>
      <c r="I54" s="65">
        <v>1</v>
      </c>
      <c r="J54" s="66">
        <v>15</v>
      </c>
      <c r="K54" s="66" t="s">
        <v>19</v>
      </c>
      <c r="L54" s="44">
        <v>42369</v>
      </c>
      <c r="M54" s="66" t="s">
        <v>19</v>
      </c>
      <c r="N54" s="195"/>
      <c r="O54" s="427"/>
      <c r="P54" s="427"/>
      <c r="Q54" s="421"/>
    </row>
    <row r="55" spans="1:17" s="21" customFormat="1" ht="90.75" customHeight="1" thickBot="1">
      <c r="A55" s="92">
        <v>15</v>
      </c>
      <c r="B55" s="229" t="s">
        <v>41</v>
      </c>
      <c r="C55" s="106" t="s">
        <v>40</v>
      </c>
      <c r="D55" s="94" t="s">
        <v>327</v>
      </c>
      <c r="E55" s="119" t="s">
        <v>77</v>
      </c>
      <c r="F55" s="211" t="s">
        <v>326</v>
      </c>
      <c r="G55" s="209">
        <v>41981</v>
      </c>
      <c r="H55" s="113">
        <v>202</v>
      </c>
      <c r="I55" s="113">
        <v>63</v>
      </c>
      <c r="J55" s="114">
        <v>161.93</v>
      </c>
      <c r="K55" s="114" t="s">
        <v>19</v>
      </c>
      <c r="L55" s="120">
        <v>42735</v>
      </c>
      <c r="M55" s="114" t="s">
        <v>19</v>
      </c>
      <c r="N55" s="195"/>
      <c r="O55" s="100">
        <v>28.542999999999999</v>
      </c>
      <c r="P55" s="100">
        <v>28.542999999999999</v>
      </c>
      <c r="Q55" s="101">
        <f>O55-P55</f>
        <v>0</v>
      </c>
    </row>
    <row r="56" spans="1:17" s="21" customFormat="1" ht="76.5">
      <c r="A56" s="432">
        <v>16</v>
      </c>
      <c r="B56" s="453" t="s">
        <v>314</v>
      </c>
      <c r="C56" s="438" t="s">
        <v>42</v>
      </c>
      <c r="D56" s="121" t="s">
        <v>43</v>
      </c>
      <c r="E56" s="122" t="s">
        <v>78</v>
      </c>
      <c r="F56" s="58" t="s">
        <v>44</v>
      </c>
      <c r="G56" s="68">
        <v>41390</v>
      </c>
      <c r="H56" s="69">
        <v>95</v>
      </c>
      <c r="I56" s="69">
        <v>95</v>
      </c>
      <c r="J56" s="10">
        <v>133.5</v>
      </c>
      <c r="K56" s="10" t="s">
        <v>19</v>
      </c>
      <c r="L56" s="59">
        <v>42369</v>
      </c>
      <c r="M56" s="10" t="s">
        <v>19</v>
      </c>
      <c r="N56" s="238"/>
      <c r="O56" s="451">
        <v>2.6</v>
      </c>
      <c r="P56" s="451">
        <v>1.6</v>
      </c>
      <c r="Q56" s="420">
        <f>O56-P56</f>
        <v>1</v>
      </c>
    </row>
    <row r="57" spans="1:17" s="21" customFormat="1" ht="51.75" thickBot="1">
      <c r="A57" s="433"/>
      <c r="B57" s="454"/>
      <c r="C57" s="439"/>
      <c r="D57" s="123" t="s">
        <v>45</v>
      </c>
      <c r="E57" s="124" t="s">
        <v>79</v>
      </c>
      <c r="F57" s="43" t="s">
        <v>46</v>
      </c>
      <c r="G57" s="64">
        <v>41613</v>
      </c>
      <c r="H57" s="65">
        <v>2</v>
      </c>
      <c r="I57" s="65">
        <v>2</v>
      </c>
      <c r="J57" s="66">
        <v>24.5</v>
      </c>
      <c r="K57" s="66" t="s">
        <v>19</v>
      </c>
      <c r="L57" s="44">
        <v>42369</v>
      </c>
      <c r="M57" s="66" t="s">
        <v>19</v>
      </c>
      <c r="N57" s="195"/>
      <c r="O57" s="427"/>
      <c r="P57" s="427"/>
      <c r="Q57" s="421"/>
    </row>
    <row r="58" spans="1:17" s="21" customFormat="1" ht="66" customHeight="1" thickBot="1">
      <c r="A58" s="92">
        <v>17</v>
      </c>
      <c r="B58" s="230" t="s">
        <v>48</v>
      </c>
      <c r="C58" s="106" t="s">
        <v>47</v>
      </c>
      <c r="D58" s="208" t="s">
        <v>261</v>
      </c>
      <c r="E58" s="228" t="s">
        <v>49</v>
      </c>
      <c r="F58" s="116" t="s">
        <v>325</v>
      </c>
      <c r="G58" s="117">
        <v>41541</v>
      </c>
      <c r="H58" s="113">
        <v>18</v>
      </c>
      <c r="I58" s="113">
        <v>14</v>
      </c>
      <c r="J58" s="114">
        <v>59.02</v>
      </c>
      <c r="K58" s="114" t="s">
        <v>19</v>
      </c>
      <c r="L58" s="112">
        <v>42420</v>
      </c>
      <c r="M58" s="111" t="s">
        <v>19</v>
      </c>
      <c r="N58" s="204"/>
      <c r="O58" s="114">
        <v>1</v>
      </c>
      <c r="P58" s="114">
        <v>1</v>
      </c>
      <c r="Q58" s="118">
        <f>O58-P58</f>
        <v>0</v>
      </c>
    </row>
    <row r="59" spans="1:17" s="21" customFormat="1" ht="51.75" customHeight="1" thickBot="1">
      <c r="A59" s="212">
        <v>18</v>
      </c>
      <c r="B59" s="256" t="s">
        <v>50</v>
      </c>
      <c r="C59" s="254" t="s">
        <v>51</v>
      </c>
      <c r="D59" s="194" t="s">
        <v>339</v>
      </c>
      <c r="E59" s="224" t="s">
        <v>340</v>
      </c>
      <c r="F59" s="219" t="s">
        <v>52</v>
      </c>
      <c r="G59" s="217">
        <v>42089</v>
      </c>
      <c r="H59" s="227">
        <v>199</v>
      </c>
      <c r="I59" s="227">
        <v>63</v>
      </c>
      <c r="J59" s="220">
        <v>273.92899999999997</v>
      </c>
      <c r="K59" s="220">
        <v>100</v>
      </c>
      <c r="L59" s="217">
        <v>42368</v>
      </c>
      <c r="M59" s="219" t="s">
        <v>19</v>
      </c>
      <c r="N59" s="248"/>
      <c r="O59" s="220">
        <v>17.494</v>
      </c>
      <c r="P59" s="220">
        <v>17.494</v>
      </c>
      <c r="Q59" s="221">
        <f>O59-P59</f>
        <v>0</v>
      </c>
    </row>
    <row r="60" spans="1:17" s="21" customFormat="1" ht="52.5" customHeight="1" thickBot="1">
      <c r="A60" s="70">
        <v>19</v>
      </c>
      <c r="B60" s="231" t="s">
        <v>54</v>
      </c>
      <c r="C60" s="71" t="s">
        <v>55</v>
      </c>
      <c r="D60" s="72" t="s">
        <v>56</v>
      </c>
      <c r="E60" s="77" t="s">
        <v>303</v>
      </c>
      <c r="F60" s="76" t="s">
        <v>57</v>
      </c>
      <c r="G60" s="75">
        <v>41134</v>
      </c>
      <c r="H60" s="73">
        <v>64</v>
      </c>
      <c r="I60" s="73">
        <v>64</v>
      </c>
      <c r="J60" s="74">
        <v>100.54</v>
      </c>
      <c r="K60" s="74" t="s">
        <v>19</v>
      </c>
      <c r="L60" s="75">
        <v>42004</v>
      </c>
      <c r="M60" s="76" t="s">
        <v>20</v>
      </c>
      <c r="N60" s="198">
        <v>64</v>
      </c>
      <c r="O60" s="78"/>
      <c r="P60" s="78"/>
      <c r="Q60" s="79">
        <f>O60-P60</f>
        <v>0</v>
      </c>
    </row>
    <row r="61" spans="1:17" s="21" customFormat="1" ht="51">
      <c r="A61" s="432">
        <v>20</v>
      </c>
      <c r="B61" s="453" t="s">
        <v>67</v>
      </c>
      <c r="C61" s="436" t="s">
        <v>92</v>
      </c>
      <c r="D61" s="67" t="s">
        <v>263</v>
      </c>
      <c r="E61" s="191" t="s">
        <v>336</v>
      </c>
      <c r="F61" s="58" t="s">
        <v>93</v>
      </c>
      <c r="G61" s="68">
        <v>42066</v>
      </c>
      <c r="H61" s="69">
        <v>79</v>
      </c>
      <c r="I61" s="69">
        <v>54</v>
      </c>
      <c r="J61" s="10">
        <v>110</v>
      </c>
      <c r="K61" s="10" t="s">
        <v>19</v>
      </c>
      <c r="L61" s="68">
        <v>42369</v>
      </c>
      <c r="M61" s="58" t="s">
        <v>19</v>
      </c>
      <c r="N61" s="125"/>
      <c r="O61" s="451">
        <v>26.2</v>
      </c>
      <c r="P61" s="451">
        <v>26.2</v>
      </c>
      <c r="Q61" s="420">
        <f>O61-P61</f>
        <v>0</v>
      </c>
    </row>
    <row r="62" spans="1:17" s="21" customFormat="1" ht="51">
      <c r="A62" s="432"/>
      <c r="B62" s="453"/>
      <c r="C62" s="436"/>
      <c r="D62" s="192" t="s">
        <v>337</v>
      </c>
      <c r="E62" s="191" t="s">
        <v>336</v>
      </c>
      <c r="F62" s="12" t="s">
        <v>53</v>
      </c>
      <c r="G62" s="27">
        <v>41495</v>
      </c>
      <c r="H62" s="28">
        <v>63</v>
      </c>
      <c r="I62" s="28">
        <v>40</v>
      </c>
      <c r="J62" s="29">
        <v>82.108999999999995</v>
      </c>
      <c r="K62" s="29" t="s">
        <v>19</v>
      </c>
      <c r="L62" s="27">
        <v>42369</v>
      </c>
      <c r="M62" s="12" t="s">
        <v>19</v>
      </c>
      <c r="N62" s="12"/>
      <c r="O62" s="451"/>
      <c r="P62" s="451"/>
      <c r="Q62" s="420"/>
    </row>
    <row r="63" spans="1:17" s="21" customFormat="1" ht="53.25" customHeight="1">
      <c r="A63" s="432"/>
      <c r="B63" s="453"/>
      <c r="C63" s="436"/>
      <c r="D63" s="33" t="s">
        <v>119</v>
      </c>
      <c r="E63" s="34" t="s">
        <v>300</v>
      </c>
      <c r="F63" s="12" t="s">
        <v>94</v>
      </c>
      <c r="G63" s="27">
        <v>41830</v>
      </c>
      <c r="H63" s="28">
        <v>64</v>
      </c>
      <c r="I63" s="28">
        <v>13</v>
      </c>
      <c r="J63" s="29">
        <v>35.838999999999999</v>
      </c>
      <c r="K63" s="29">
        <v>75</v>
      </c>
      <c r="L63" s="27">
        <v>42460</v>
      </c>
      <c r="M63" s="12" t="s">
        <v>19</v>
      </c>
      <c r="N63" s="12"/>
      <c r="O63" s="451"/>
      <c r="P63" s="451"/>
      <c r="Q63" s="420"/>
    </row>
    <row r="64" spans="1:17" s="21" customFormat="1" ht="53.25" customHeight="1" thickBot="1">
      <c r="A64" s="433"/>
      <c r="B64" s="454"/>
      <c r="C64" s="437"/>
      <c r="D64" s="128" t="s">
        <v>118</v>
      </c>
      <c r="E64" s="124" t="s">
        <v>300</v>
      </c>
      <c r="F64" s="43" t="s">
        <v>95</v>
      </c>
      <c r="G64" s="64">
        <v>41830</v>
      </c>
      <c r="H64" s="65">
        <v>47</v>
      </c>
      <c r="I64" s="65">
        <v>12</v>
      </c>
      <c r="J64" s="66">
        <v>30.15</v>
      </c>
      <c r="K64" s="66" t="s">
        <v>19</v>
      </c>
      <c r="L64" s="64">
        <v>42460</v>
      </c>
      <c r="M64" s="43" t="s">
        <v>19</v>
      </c>
      <c r="N64" s="204"/>
      <c r="O64" s="427"/>
      <c r="P64" s="427"/>
      <c r="Q64" s="421"/>
    </row>
    <row r="65" spans="1:17" s="21" customFormat="1" ht="39.75" customHeight="1">
      <c r="A65" s="432">
        <v>21</v>
      </c>
      <c r="B65" s="434" t="s">
        <v>68</v>
      </c>
      <c r="C65" s="455" t="s">
        <v>96</v>
      </c>
      <c r="D65" s="81" t="s">
        <v>98</v>
      </c>
      <c r="E65" s="126" t="s">
        <v>278</v>
      </c>
      <c r="F65" s="58" t="s">
        <v>279</v>
      </c>
      <c r="G65" s="68">
        <v>42151</v>
      </c>
      <c r="H65" s="69">
        <v>66</v>
      </c>
      <c r="I65" s="69">
        <v>20</v>
      </c>
      <c r="J65" s="10">
        <v>16.36</v>
      </c>
      <c r="K65" s="10" t="s">
        <v>19</v>
      </c>
      <c r="L65" s="68">
        <v>42490</v>
      </c>
      <c r="M65" s="58" t="s">
        <v>19</v>
      </c>
      <c r="N65" s="125"/>
      <c r="O65" s="451">
        <v>13.5</v>
      </c>
      <c r="P65" s="451">
        <v>6.7</v>
      </c>
      <c r="Q65" s="420">
        <f>O65-P65</f>
        <v>6.8</v>
      </c>
    </row>
    <row r="66" spans="1:17" s="21" customFormat="1" ht="38.25">
      <c r="A66" s="432"/>
      <c r="B66" s="434"/>
      <c r="C66" s="455"/>
      <c r="D66" s="184" t="s">
        <v>99</v>
      </c>
      <c r="E66" s="26" t="s">
        <v>278</v>
      </c>
      <c r="F66" s="12" t="s">
        <v>100</v>
      </c>
      <c r="G66" s="27">
        <v>41638</v>
      </c>
      <c r="H66" s="28">
        <v>54</v>
      </c>
      <c r="I66" s="28">
        <v>9</v>
      </c>
      <c r="J66" s="29">
        <v>9.9</v>
      </c>
      <c r="K66" s="29" t="s">
        <v>19</v>
      </c>
      <c r="L66" s="27">
        <v>42582</v>
      </c>
      <c r="M66" s="12" t="s">
        <v>19</v>
      </c>
      <c r="N66" s="12"/>
      <c r="O66" s="451"/>
      <c r="P66" s="451"/>
      <c r="Q66" s="420"/>
    </row>
    <row r="67" spans="1:17" s="21" customFormat="1" ht="39" customHeight="1">
      <c r="A67" s="432"/>
      <c r="B67" s="434"/>
      <c r="C67" s="455"/>
      <c r="D67" s="189" t="s">
        <v>101</v>
      </c>
      <c r="E67" s="190" t="s">
        <v>278</v>
      </c>
      <c r="F67" s="12" t="s">
        <v>102</v>
      </c>
      <c r="G67" s="202">
        <v>41913</v>
      </c>
      <c r="H67" s="196">
        <v>60</v>
      </c>
      <c r="I67" s="196">
        <v>40</v>
      </c>
      <c r="J67" s="197">
        <v>47.4</v>
      </c>
      <c r="K67" s="197" t="s">
        <v>19</v>
      </c>
      <c r="L67" s="202">
        <v>42343</v>
      </c>
      <c r="M67" s="203" t="s">
        <v>19</v>
      </c>
      <c r="N67" s="12"/>
      <c r="O67" s="451"/>
      <c r="P67" s="451"/>
      <c r="Q67" s="420"/>
    </row>
    <row r="68" spans="1:17" s="21" customFormat="1" ht="0.75" customHeight="1" thickBot="1">
      <c r="A68" s="432"/>
      <c r="B68" s="434"/>
      <c r="C68" s="455"/>
      <c r="D68" s="184" t="s">
        <v>331</v>
      </c>
      <c r="E68" s="26" t="s">
        <v>278</v>
      </c>
      <c r="F68" s="200" t="s">
        <v>330</v>
      </c>
      <c r="G68" s="27">
        <v>42319</v>
      </c>
      <c r="H68" s="196"/>
      <c r="I68" s="196"/>
      <c r="J68" s="197"/>
      <c r="K68" s="197"/>
      <c r="L68" s="202"/>
      <c r="M68" s="203"/>
      <c r="N68" s="12"/>
      <c r="O68" s="451"/>
      <c r="P68" s="451"/>
      <c r="Q68" s="420"/>
    </row>
    <row r="69" spans="1:17" s="21" customFormat="1" ht="39" hidden="1" thickBot="1">
      <c r="A69" s="432"/>
      <c r="B69" s="434"/>
      <c r="C69" s="455"/>
      <c r="D69" s="184" t="s">
        <v>332</v>
      </c>
      <c r="E69" s="26" t="s">
        <v>278</v>
      </c>
      <c r="F69" s="200" t="s">
        <v>330</v>
      </c>
      <c r="G69" s="27">
        <v>42319</v>
      </c>
      <c r="H69" s="196"/>
      <c r="I69" s="196"/>
      <c r="J69" s="197"/>
      <c r="K69" s="197"/>
      <c r="L69" s="202"/>
      <c r="M69" s="203"/>
      <c r="N69" s="12"/>
      <c r="O69" s="451"/>
      <c r="P69" s="451"/>
      <c r="Q69" s="420"/>
    </row>
    <row r="70" spans="1:17" s="21" customFormat="1" ht="28.5" hidden="1" customHeight="1" thickBot="1">
      <c r="A70" s="433"/>
      <c r="B70" s="435"/>
      <c r="C70" s="456"/>
      <c r="D70" s="62" t="s">
        <v>333</v>
      </c>
      <c r="E70" s="129" t="s">
        <v>278</v>
      </c>
      <c r="F70" s="43" t="s">
        <v>330</v>
      </c>
      <c r="G70" s="64">
        <v>42319</v>
      </c>
      <c r="H70" s="65"/>
      <c r="I70" s="65"/>
      <c r="J70" s="66"/>
      <c r="K70" s="66"/>
      <c r="L70" s="64"/>
      <c r="M70" s="43" t="s">
        <v>19</v>
      </c>
      <c r="N70" s="204"/>
      <c r="O70" s="427"/>
      <c r="P70" s="427"/>
      <c r="Q70" s="421"/>
    </row>
    <row r="71" spans="1:17" s="21" customFormat="1" ht="38.25" customHeight="1">
      <c r="A71" s="432">
        <v>22</v>
      </c>
      <c r="B71" s="449" t="s">
        <v>110</v>
      </c>
      <c r="C71" s="455" t="s">
        <v>111</v>
      </c>
      <c r="D71" s="164" t="s">
        <v>117</v>
      </c>
      <c r="E71" s="127" t="s">
        <v>112</v>
      </c>
      <c r="F71" s="200" t="s">
        <v>116</v>
      </c>
      <c r="G71" s="68">
        <v>41838</v>
      </c>
      <c r="H71" s="69">
        <v>180</v>
      </c>
      <c r="I71" s="69">
        <v>39</v>
      </c>
      <c r="J71" s="10">
        <f>9.07+48.32+5.72</f>
        <v>63.11</v>
      </c>
      <c r="K71" s="10" t="s">
        <v>19</v>
      </c>
      <c r="L71" s="68">
        <v>42643</v>
      </c>
      <c r="M71" s="200" t="s">
        <v>19</v>
      </c>
      <c r="N71" s="125"/>
      <c r="O71" s="451">
        <v>95.91</v>
      </c>
      <c r="P71" s="451">
        <v>95.91</v>
      </c>
      <c r="Q71" s="420">
        <f>O71-P71</f>
        <v>0</v>
      </c>
    </row>
    <row r="72" spans="1:17" s="21" customFormat="1" ht="40.5" customHeight="1" thickBot="1">
      <c r="A72" s="433"/>
      <c r="B72" s="450"/>
      <c r="C72" s="456"/>
      <c r="D72" s="130" t="s">
        <v>113</v>
      </c>
      <c r="E72" s="130" t="s">
        <v>114</v>
      </c>
      <c r="F72" s="43" t="s">
        <v>115</v>
      </c>
      <c r="G72" s="64">
        <v>41743</v>
      </c>
      <c r="H72" s="65">
        <v>450</v>
      </c>
      <c r="I72" s="65">
        <v>212</v>
      </c>
      <c r="J72" s="66">
        <f>23.79+364.1</f>
        <v>387.89000000000004</v>
      </c>
      <c r="K72" s="66" t="s">
        <v>19</v>
      </c>
      <c r="L72" s="64">
        <v>42735</v>
      </c>
      <c r="M72" s="43" t="s">
        <v>19</v>
      </c>
      <c r="N72" s="204"/>
      <c r="O72" s="427"/>
      <c r="P72" s="427"/>
      <c r="Q72" s="421"/>
    </row>
    <row r="73" spans="1:17" s="21" customFormat="1" ht="40.5" customHeight="1" thickBot="1">
      <c r="A73" s="222">
        <v>23</v>
      </c>
      <c r="B73" s="235" t="s">
        <v>346</v>
      </c>
      <c r="C73" s="233" t="s">
        <v>347</v>
      </c>
      <c r="D73" s="234" t="s">
        <v>348</v>
      </c>
      <c r="E73" s="234" t="s">
        <v>351</v>
      </c>
      <c r="F73" s="211" t="s">
        <v>325</v>
      </c>
      <c r="G73" s="217">
        <v>42116</v>
      </c>
      <c r="H73" s="227">
        <v>48</v>
      </c>
      <c r="I73" s="227">
        <v>5</v>
      </c>
      <c r="J73" s="220">
        <v>4.8</v>
      </c>
      <c r="K73" s="220" t="s">
        <v>19</v>
      </c>
      <c r="L73" s="217">
        <v>42735</v>
      </c>
      <c r="M73" s="219" t="s">
        <v>19</v>
      </c>
      <c r="N73" s="219"/>
      <c r="O73" s="187">
        <v>2.5000000000000001E-2</v>
      </c>
      <c r="P73" s="187">
        <v>2.5000000000000001E-2</v>
      </c>
      <c r="Q73" s="188">
        <f>O73-P73</f>
        <v>0</v>
      </c>
    </row>
    <row r="74" spans="1:17" s="21" customFormat="1" ht="40.5" customHeight="1" thickBot="1">
      <c r="A74" s="222">
        <v>24</v>
      </c>
      <c r="B74" s="235" t="s">
        <v>349</v>
      </c>
      <c r="C74" s="233" t="s">
        <v>350</v>
      </c>
      <c r="D74" s="236" t="s">
        <v>366</v>
      </c>
      <c r="E74" s="234" t="s">
        <v>352</v>
      </c>
      <c r="F74" s="211" t="s">
        <v>353</v>
      </c>
      <c r="G74" s="217">
        <v>41827</v>
      </c>
      <c r="H74" s="227">
        <v>39</v>
      </c>
      <c r="I74" s="227">
        <v>12</v>
      </c>
      <c r="J74" s="220">
        <v>26.2</v>
      </c>
      <c r="K74" s="220" t="s">
        <v>19</v>
      </c>
      <c r="L74" s="217">
        <v>42490</v>
      </c>
      <c r="M74" s="219" t="s">
        <v>19</v>
      </c>
      <c r="N74" s="225"/>
      <c r="O74" s="187">
        <v>15.3</v>
      </c>
      <c r="P74" s="187">
        <v>15.3</v>
      </c>
      <c r="Q74" s="188">
        <f>O74-P74</f>
        <v>0</v>
      </c>
    </row>
    <row r="75" spans="1:17" s="21" customFormat="1" ht="63.75">
      <c r="A75" s="432">
        <v>25</v>
      </c>
      <c r="B75" s="453" t="s">
        <v>69</v>
      </c>
      <c r="C75" s="438" t="s">
        <v>191</v>
      </c>
      <c r="D75" s="104" t="s">
        <v>192</v>
      </c>
      <c r="E75" s="105" t="s">
        <v>257</v>
      </c>
      <c r="F75" s="58" t="s">
        <v>256</v>
      </c>
      <c r="G75" s="68">
        <v>41992</v>
      </c>
      <c r="H75" s="69">
        <v>70</v>
      </c>
      <c r="I75" s="69">
        <v>5</v>
      </c>
      <c r="J75" s="10">
        <v>129.69</v>
      </c>
      <c r="K75" s="10" t="s">
        <v>19</v>
      </c>
      <c r="L75" s="68">
        <v>42022</v>
      </c>
      <c r="M75" s="200" t="s">
        <v>345</v>
      </c>
      <c r="N75" s="125">
        <v>5</v>
      </c>
      <c r="O75" s="451"/>
      <c r="P75" s="451"/>
      <c r="Q75" s="420">
        <f>O75-P75</f>
        <v>0</v>
      </c>
    </row>
    <row r="76" spans="1:17" s="21" customFormat="1" ht="27.75" customHeight="1">
      <c r="A76" s="432"/>
      <c r="B76" s="453"/>
      <c r="C76" s="438"/>
      <c r="D76" s="457" t="s">
        <v>259</v>
      </c>
      <c r="E76" s="422" t="s">
        <v>260</v>
      </c>
      <c r="F76" s="12" t="s">
        <v>193</v>
      </c>
      <c r="G76" s="27">
        <v>41987</v>
      </c>
      <c r="H76" s="424">
        <v>293</v>
      </c>
      <c r="I76" s="424">
        <v>37</v>
      </c>
      <c r="J76" s="426">
        <v>143.298</v>
      </c>
      <c r="K76" s="426" t="s">
        <v>19</v>
      </c>
      <c r="L76" s="428">
        <v>42246</v>
      </c>
      <c r="M76" s="430" t="s">
        <v>19</v>
      </c>
      <c r="N76" s="199"/>
      <c r="O76" s="451"/>
      <c r="P76" s="451"/>
      <c r="Q76" s="420"/>
    </row>
    <row r="77" spans="1:17" s="21" customFormat="1" ht="25.5" customHeight="1" thickBot="1">
      <c r="A77" s="433"/>
      <c r="B77" s="454"/>
      <c r="C77" s="439"/>
      <c r="D77" s="458"/>
      <c r="E77" s="423"/>
      <c r="F77" s="43" t="s">
        <v>194</v>
      </c>
      <c r="G77" s="64">
        <v>41934</v>
      </c>
      <c r="H77" s="425"/>
      <c r="I77" s="425"/>
      <c r="J77" s="427"/>
      <c r="K77" s="427"/>
      <c r="L77" s="429"/>
      <c r="M77" s="431"/>
      <c r="N77" s="204"/>
      <c r="O77" s="427"/>
      <c r="P77" s="427"/>
      <c r="Q77" s="421"/>
    </row>
    <row r="78" spans="1:17" s="21" customFormat="1" ht="51.75" thickBot="1">
      <c r="A78" s="92">
        <v>26</v>
      </c>
      <c r="B78" s="206" t="s">
        <v>195</v>
      </c>
      <c r="C78" s="232" t="s">
        <v>196</v>
      </c>
      <c r="D78" s="201" t="s">
        <v>197</v>
      </c>
      <c r="E78" s="110" t="s">
        <v>329</v>
      </c>
      <c r="F78" s="111" t="s">
        <v>198</v>
      </c>
      <c r="G78" s="112">
        <v>41850</v>
      </c>
      <c r="H78" s="113">
        <v>294</v>
      </c>
      <c r="I78" s="113">
        <v>105</v>
      </c>
      <c r="J78" s="114">
        <v>175.15</v>
      </c>
      <c r="K78" s="114" t="s">
        <v>19</v>
      </c>
      <c r="L78" s="112">
        <v>42794</v>
      </c>
      <c r="M78" s="111" t="s">
        <v>19</v>
      </c>
      <c r="N78" s="204"/>
      <c r="O78" s="100">
        <v>7.6</v>
      </c>
      <c r="P78" s="100">
        <v>7.6</v>
      </c>
      <c r="Q78" s="101">
        <f>O78-P78</f>
        <v>0</v>
      </c>
    </row>
    <row r="79" spans="1:17" s="21" customFormat="1" ht="78.75" customHeight="1" thickBot="1">
      <c r="A79" s="92">
        <v>27</v>
      </c>
      <c r="B79" s="206" t="s">
        <v>70</v>
      </c>
      <c r="C79" s="160" t="s">
        <v>199</v>
      </c>
      <c r="D79" s="161" t="s">
        <v>304</v>
      </c>
      <c r="E79" s="110" t="s">
        <v>77</v>
      </c>
      <c r="F79" s="111" t="s">
        <v>183</v>
      </c>
      <c r="G79" s="112">
        <v>41829</v>
      </c>
      <c r="H79" s="113">
        <v>115</v>
      </c>
      <c r="I79" s="113">
        <v>71</v>
      </c>
      <c r="J79" s="114">
        <v>152.19999999999999</v>
      </c>
      <c r="K79" s="114">
        <v>87</v>
      </c>
      <c r="L79" s="112">
        <v>42410</v>
      </c>
      <c r="M79" s="111" t="s">
        <v>19</v>
      </c>
      <c r="N79" s="204"/>
      <c r="O79" s="100">
        <v>38.4</v>
      </c>
      <c r="P79" s="100">
        <v>38.4</v>
      </c>
      <c r="Q79" s="101">
        <f>O79-P79</f>
        <v>0</v>
      </c>
    </row>
    <row r="80" spans="1:17" s="21" customFormat="1" ht="54" customHeight="1" thickBot="1">
      <c r="A80" s="92">
        <v>28</v>
      </c>
      <c r="B80" s="230" t="s">
        <v>71</v>
      </c>
      <c r="C80" s="93" t="s">
        <v>200</v>
      </c>
      <c r="D80" s="208" t="s">
        <v>276</v>
      </c>
      <c r="E80" s="110" t="s">
        <v>277</v>
      </c>
      <c r="F80" s="211" t="s">
        <v>201</v>
      </c>
      <c r="G80" s="120">
        <v>42178</v>
      </c>
      <c r="H80" s="131">
        <v>68</v>
      </c>
      <c r="I80" s="131">
        <v>36</v>
      </c>
      <c r="J80" s="132">
        <v>72.5</v>
      </c>
      <c r="K80" s="132" t="s">
        <v>19</v>
      </c>
      <c r="L80" s="120">
        <v>42551</v>
      </c>
      <c r="M80" s="111" t="s">
        <v>19</v>
      </c>
      <c r="N80" s="204"/>
      <c r="O80" s="133">
        <v>6.17</v>
      </c>
      <c r="P80" s="133">
        <v>3.17</v>
      </c>
      <c r="Q80" s="134">
        <f>O80-P80</f>
        <v>3</v>
      </c>
    </row>
    <row r="81" spans="1:17" s="21" customFormat="1" ht="51" customHeight="1">
      <c r="A81" s="432">
        <v>29</v>
      </c>
      <c r="B81" s="449" t="s">
        <v>103</v>
      </c>
      <c r="C81" s="438" t="s">
        <v>104</v>
      </c>
      <c r="D81" s="104" t="s">
        <v>246</v>
      </c>
      <c r="E81" s="11" t="s">
        <v>247</v>
      </c>
      <c r="F81" s="58" t="s">
        <v>106</v>
      </c>
      <c r="G81" s="68">
        <v>41655</v>
      </c>
      <c r="H81" s="69">
        <v>72</v>
      </c>
      <c r="I81" s="69">
        <v>72</v>
      </c>
      <c r="J81" s="10">
        <v>120.8</v>
      </c>
      <c r="K81" s="10" t="s">
        <v>19</v>
      </c>
      <c r="L81" s="68">
        <v>42400</v>
      </c>
      <c r="M81" s="58" t="s">
        <v>19</v>
      </c>
      <c r="N81" s="199"/>
      <c r="O81" s="451">
        <v>14.4</v>
      </c>
      <c r="P81" s="451">
        <v>14.2</v>
      </c>
      <c r="Q81" s="420">
        <f>O81-P81</f>
        <v>0.20000000000000107</v>
      </c>
    </row>
    <row r="82" spans="1:17" s="21" customFormat="1" ht="51">
      <c r="A82" s="432"/>
      <c r="B82" s="449"/>
      <c r="C82" s="438"/>
      <c r="D82" s="25" t="s">
        <v>107</v>
      </c>
      <c r="E82" s="2" t="s">
        <v>247</v>
      </c>
      <c r="F82" s="12" t="s">
        <v>108</v>
      </c>
      <c r="G82" s="27">
        <v>41794</v>
      </c>
      <c r="H82" s="28">
        <v>80</v>
      </c>
      <c r="I82" s="28">
        <v>80</v>
      </c>
      <c r="J82" s="29">
        <v>125.9</v>
      </c>
      <c r="K82" s="29" t="s">
        <v>19</v>
      </c>
      <c r="L82" s="27">
        <v>42400</v>
      </c>
      <c r="M82" s="12" t="s">
        <v>19</v>
      </c>
      <c r="N82" s="199"/>
      <c r="O82" s="451"/>
      <c r="P82" s="451"/>
      <c r="Q82" s="420"/>
    </row>
    <row r="83" spans="1:17" s="21" customFormat="1" ht="91.5" customHeight="1" thickBot="1">
      <c r="A83" s="433"/>
      <c r="B83" s="450"/>
      <c r="C83" s="439"/>
      <c r="D83" s="42" t="s">
        <v>364</v>
      </c>
      <c r="E83" s="91" t="s">
        <v>105</v>
      </c>
      <c r="F83" s="43" t="s">
        <v>109</v>
      </c>
      <c r="G83" s="64">
        <v>41781</v>
      </c>
      <c r="H83" s="65">
        <v>14</v>
      </c>
      <c r="I83" s="65">
        <v>14</v>
      </c>
      <c r="J83" s="66">
        <v>65</v>
      </c>
      <c r="K83" s="66" t="s">
        <v>19</v>
      </c>
      <c r="L83" s="64">
        <v>42278</v>
      </c>
      <c r="M83" s="43" t="s">
        <v>19</v>
      </c>
      <c r="N83" s="204"/>
      <c r="O83" s="427"/>
      <c r="P83" s="427"/>
      <c r="Q83" s="421"/>
    </row>
    <row r="84" spans="1:17" s="21" customFormat="1" ht="51">
      <c r="A84" s="432">
        <v>30</v>
      </c>
      <c r="B84" s="449" t="s">
        <v>203</v>
      </c>
      <c r="C84" s="438" t="s">
        <v>202</v>
      </c>
      <c r="D84" s="104" t="s">
        <v>271</v>
      </c>
      <c r="E84" s="105" t="s">
        <v>272</v>
      </c>
      <c r="F84" s="58" t="s">
        <v>270</v>
      </c>
      <c r="G84" s="59">
        <v>42164</v>
      </c>
      <c r="H84" s="60">
        <v>55</v>
      </c>
      <c r="I84" s="60">
        <v>15</v>
      </c>
      <c r="J84" s="61">
        <v>19</v>
      </c>
      <c r="K84" s="61" t="s">
        <v>19</v>
      </c>
      <c r="L84" s="59">
        <v>42369</v>
      </c>
      <c r="M84" s="200" t="s">
        <v>19</v>
      </c>
      <c r="N84" s="125"/>
      <c r="O84" s="459">
        <v>57.3</v>
      </c>
      <c r="P84" s="459">
        <v>57.3</v>
      </c>
      <c r="Q84" s="463">
        <f>O84-P84</f>
        <v>0</v>
      </c>
    </row>
    <row r="85" spans="1:17" s="21" customFormat="1" ht="42" customHeight="1">
      <c r="A85" s="432"/>
      <c r="B85" s="449"/>
      <c r="C85" s="438"/>
      <c r="D85" s="25" t="s">
        <v>274</v>
      </c>
      <c r="E85" s="22" t="s">
        <v>267</v>
      </c>
      <c r="F85" s="12" t="s">
        <v>204</v>
      </c>
      <c r="G85" s="20">
        <v>42123</v>
      </c>
      <c r="H85" s="16">
        <v>37</v>
      </c>
      <c r="I85" s="16">
        <v>35</v>
      </c>
      <c r="J85" s="17">
        <v>67</v>
      </c>
      <c r="K85" s="17" t="s">
        <v>19</v>
      </c>
      <c r="L85" s="20">
        <v>42369</v>
      </c>
      <c r="M85" s="12" t="s">
        <v>19</v>
      </c>
      <c r="N85" s="12"/>
      <c r="O85" s="459"/>
      <c r="P85" s="459"/>
      <c r="Q85" s="463"/>
    </row>
    <row r="86" spans="1:17" s="21" customFormat="1" ht="39.75" customHeight="1" thickBot="1">
      <c r="A86" s="433"/>
      <c r="B86" s="450"/>
      <c r="C86" s="439"/>
      <c r="D86" s="42" t="s">
        <v>273</v>
      </c>
      <c r="E86" s="83" t="s">
        <v>267</v>
      </c>
      <c r="F86" s="43" t="s">
        <v>204</v>
      </c>
      <c r="G86" s="44">
        <v>42123</v>
      </c>
      <c r="H86" s="45">
        <v>53</v>
      </c>
      <c r="I86" s="45">
        <v>24</v>
      </c>
      <c r="J86" s="46">
        <v>42.7</v>
      </c>
      <c r="K86" s="46" t="s">
        <v>19</v>
      </c>
      <c r="L86" s="44">
        <v>42460</v>
      </c>
      <c r="M86" s="43" t="s">
        <v>19</v>
      </c>
      <c r="N86" s="204"/>
      <c r="O86" s="460"/>
      <c r="P86" s="460"/>
      <c r="Q86" s="464"/>
    </row>
    <row r="87" spans="1:17" s="21" customFormat="1" ht="39" customHeight="1" thickBot="1">
      <c r="A87" s="92">
        <v>31</v>
      </c>
      <c r="B87" s="205" t="s">
        <v>72</v>
      </c>
      <c r="C87" s="99" t="s">
        <v>205</v>
      </c>
      <c r="D87" s="136" t="s">
        <v>238</v>
      </c>
      <c r="E87" s="137" t="s">
        <v>296</v>
      </c>
      <c r="F87" s="111" t="s">
        <v>206</v>
      </c>
      <c r="G87" s="120">
        <v>41600</v>
      </c>
      <c r="H87" s="131">
        <v>134</v>
      </c>
      <c r="I87" s="131">
        <v>111</v>
      </c>
      <c r="J87" s="132">
        <v>168.98099999999999</v>
      </c>
      <c r="K87" s="132">
        <v>0.8</v>
      </c>
      <c r="L87" s="120">
        <v>42369</v>
      </c>
      <c r="M87" s="111" t="s">
        <v>19</v>
      </c>
      <c r="N87" s="204"/>
      <c r="O87" s="100">
        <v>18.238</v>
      </c>
      <c r="P87" s="100">
        <v>18.196000000000002</v>
      </c>
      <c r="Q87" s="101">
        <f>O87-P87</f>
        <v>4.1999999999998039E-2</v>
      </c>
    </row>
    <row r="88" spans="1:17" s="21" customFormat="1" ht="65.25" customHeight="1" thickBot="1">
      <c r="A88" s="92">
        <v>32</v>
      </c>
      <c r="B88" s="206" t="s">
        <v>207</v>
      </c>
      <c r="C88" s="106" t="s">
        <v>208</v>
      </c>
      <c r="D88" s="265" t="s">
        <v>368</v>
      </c>
      <c r="E88" s="145" t="s">
        <v>367</v>
      </c>
      <c r="F88" s="111" t="s">
        <v>209</v>
      </c>
      <c r="G88" s="120">
        <v>40746</v>
      </c>
      <c r="H88" s="131">
        <v>35</v>
      </c>
      <c r="I88" s="131">
        <v>35</v>
      </c>
      <c r="J88" s="132">
        <v>197</v>
      </c>
      <c r="K88" s="132">
        <v>51</v>
      </c>
      <c r="L88" s="120">
        <v>41639</v>
      </c>
      <c r="M88" s="111" t="s">
        <v>19</v>
      </c>
      <c r="N88" s="204"/>
      <c r="O88" s="100"/>
      <c r="P88" s="100"/>
      <c r="Q88" s="101">
        <f>O88-P88</f>
        <v>0</v>
      </c>
    </row>
    <row r="89" spans="1:17" s="21" customFormat="1" ht="51.75" customHeight="1">
      <c r="A89" s="432">
        <v>33</v>
      </c>
      <c r="B89" s="449" t="s">
        <v>210</v>
      </c>
      <c r="C89" s="461" t="s">
        <v>211</v>
      </c>
      <c r="D89" s="81" t="s">
        <v>286</v>
      </c>
      <c r="E89" s="105" t="s">
        <v>287</v>
      </c>
      <c r="F89" s="58" t="s">
        <v>95</v>
      </c>
      <c r="G89" s="59">
        <v>41465</v>
      </c>
      <c r="H89" s="60">
        <v>97</v>
      </c>
      <c r="I89" s="60">
        <v>97</v>
      </c>
      <c r="J89" s="61">
        <v>201.14</v>
      </c>
      <c r="K89" s="61" t="s">
        <v>19</v>
      </c>
      <c r="L89" s="59">
        <v>42277</v>
      </c>
      <c r="M89" s="58" t="s">
        <v>212</v>
      </c>
      <c r="N89" s="125">
        <v>67</v>
      </c>
      <c r="O89" s="451">
        <v>10.33826</v>
      </c>
      <c r="P89" s="451">
        <v>10.141920000000001</v>
      </c>
      <c r="Q89" s="420">
        <f>O89-P89</f>
        <v>0.19633999999999929</v>
      </c>
    </row>
    <row r="90" spans="1:17" s="21" customFormat="1" ht="51.75" customHeight="1" thickBot="1">
      <c r="A90" s="433"/>
      <c r="B90" s="450"/>
      <c r="C90" s="462"/>
      <c r="D90" s="82" t="s">
        <v>298</v>
      </c>
      <c r="E90" s="83" t="s">
        <v>112</v>
      </c>
      <c r="F90" s="43" t="s">
        <v>343</v>
      </c>
      <c r="G90" s="44">
        <v>41787</v>
      </c>
      <c r="H90" s="45">
        <v>156</v>
      </c>
      <c r="I90" s="45">
        <v>122</v>
      </c>
      <c r="J90" s="46">
        <v>121</v>
      </c>
      <c r="K90" s="46" t="s">
        <v>19</v>
      </c>
      <c r="L90" s="44">
        <v>42551</v>
      </c>
      <c r="M90" s="43" t="s">
        <v>19</v>
      </c>
      <c r="N90" s="204"/>
      <c r="O90" s="427"/>
      <c r="P90" s="427"/>
      <c r="Q90" s="421"/>
    </row>
    <row r="91" spans="1:17" s="21" customFormat="1" ht="66.75" customHeight="1" thickBot="1">
      <c r="A91" s="92">
        <v>34</v>
      </c>
      <c r="B91" s="207" t="s">
        <v>213</v>
      </c>
      <c r="C91" s="106" t="s">
        <v>214</v>
      </c>
      <c r="D91" s="94" t="s">
        <v>233</v>
      </c>
      <c r="E91" s="103" t="s">
        <v>234</v>
      </c>
      <c r="F91" s="111" t="s">
        <v>215</v>
      </c>
      <c r="G91" s="120">
        <v>41579</v>
      </c>
      <c r="H91" s="131">
        <v>173</v>
      </c>
      <c r="I91" s="131">
        <v>54</v>
      </c>
      <c r="J91" s="132">
        <v>80.2</v>
      </c>
      <c r="K91" s="132" t="s">
        <v>19</v>
      </c>
      <c r="L91" s="120">
        <v>42551</v>
      </c>
      <c r="M91" s="111" t="s">
        <v>19</v>
      </c>
      <c r="N91" s="204"/>
      <c r="O91" s="100">
        <v>4.4000000000000004</v>
      </c>
      <c r="P91" s="100">
        <v>4</v>
      </c>
      <c r="Q91" s="101">
        <f>O91-P91</f>
        <v>0.40000000000000036</v>
      </c>
    </row>
    <row r="92" spans="1:17" s="21" customFormat="1" ht="27" customHeight="1">
      <c r="A92" s="432">
        <v>35</v>
      </c>
      <c r="B92" s="442" t="s">
        <v>216</v>
      </c>
      <c r="C92" s="438" t="s">
        <v>217</v>
      </c>
      <c r="D92" s="85" t="s">
        <v>218</v>
      </c>
      <c r="E92" s="135" t="s">
        <v>219</v>
      </c>
      <c r="F92" s="58" t="s">
        <v>220</v>
      </c>
      <c r="G92" s="59">
        <v>41008</v>
      </c>
      <c r="H92" s="60">
        <v>132</v>
      </c>
      <c r="I92" s="60">
        <v>132</v>
      </c>
      <c r="J92" s="61">
        <v>224.8</v>
      </c>
      <c r="K92" s="61" t="s">
        <v>19</v>
      </c>
      <c r="L92" s="59">
        <v>41639</v>
      </c>
      <c r="M92" s="215" t="s">
        <v>21</v>
      </c>
      <c r="N92" s="125">
        <v>117</v>
      </c>
      <c r="O92" s="451">
        <v>18.311</v>
      </c>
      <c r="P92" s="451">
        <v>17.97</v>
      </c>
      <c r="Q92" s="420">
        <f>O92-P92</f>
        <v>0.34100000000000108</v>
      </c>
    </row>
    <row r="93" spans="1:17" ht="25.5">
      <c r="A93" s="432"/>
      <c r="B93" s="442"/>
      <c r="C93" s="438"/>
      <c r="D93" s="8" t="s">
        <v>218</v>
      </c>
      <c r="E93" s="3" t="s">
        <v>219</v>
      </c>
      <c r="F93" s="12" t="s">
        <v>221</v>
      </c>
      <c r="G93" s="20">
        <v>41472</v>
      </c>
      <c r="H93" s="16">
        <v>172</v>
      </c>
      <c r="I93" s="16">
        <v>169</v>
      </c>
      <c r="J93" s="17">
        <v>239</v>
      </c>
      <c r="K93" s="17" t="s">
        <v>19</v>
      </c>
      <c r="L93" s="20">
        <v>42369</v>
      </c>
      <c r="M93" s="12" t="s">
        <v>19</v>
      </c>
      <c r="N93" s="12"/>
      <c r="O93" s="451"/>
      <c r="P93" s="451"/>
      <c r="Q93" s="420"/>
    </row>
    <row r="94" spans="1:17" ht="38.25">
      <c r="A94" s="432"/>
      <c r="B94" s="442"/>
      <c r="C94" s="438"/>
      <c r="D94" s="239" t="s">
        <v>357</v>
      </c>
      <c r="E94" s="240" t="s">
        <v>219</v>
      </c>
      <c r="F94" s="12" t="s">
        <v>355</v>
      </c>
      <c r="G94" s="20">
        <v>41606</v>
      </c>
      <c r="H94" s="241">
        <v>10</v>
      </c>
      <c r="I94" s="241">
        <v>9</v>
      </c>
      <c r="J94" s="242">
        <v>4.3</v>
      </c>
      <c r="K94" s="242" t="s">
        <v>19</v>
      </c>
      <c r="L94" s="31">
        <v>42094</v>
      </c>
      <c r="M94" s="210" t="s">
        <v>356</v>
      </c>
      <c r="N94" s="12">
        <v>6</v>
      </c>
      <c r="O94" s="451"/>
      <c r="P94" s="451"/>
      <c r="Q94" s="420"/>
    </row>
    <row r="95" spans="1:17" s="21" customFormat="1" ht="27.75" customHeight="1" thickBot="1">
      <c r="A95" s="433"/>
      <c r="B95" s="443"/>
      <c r="C95" s="439"/>
      <c r="D95" s="42" t="s">
        <v>222</v>
      </c>
      <c r="E95" s="83" t="s">
        <v>231</v>
      </c>
      <c r="F95" s="43" t="s">
        <v>223</v>
      </c>
      <c r="G95" s="44">
        <v>42111</v>
      </c>
      <c r="H95" s="45">
        <v>118</v>
      </c>
      <c r="I95" s="45">
        <v>18</v>
      </c>
      <c r="J95" s="46">
        <v>39</v>
      </c>
      <c r="K95" s="46" t="s">
        <v>19</v>
      </c>
      <c r="L95" s="44">
        <v>42643</v>
      </c>
      <c r="M95" s="43" t="s">
        <v>19</v>
      </c>
      <c r="N95" s="204"/>
      <c r="O95" s="427"/>
      <c r="P95" s="427"/>
      <c r="Q95" s="421"/>
    </row>
    <row r="96" spans="1:17" s="21" customFormat="1" ht="51.75" thickBot="1">
      <c r="A96" s="70">
        <v>36</v>
      </c>
      <c r="B96" s="231" t="s">
        <v>73</v>
      </c>
      <c r="C96" s="71" t="s">
        <v>224</v>
      </c>
      <c r="D96" s="72" t="s">
        <v>249</v>
      </c>
      <c r="E96" s="77" t="s">
        <v>250</v>
      </c>
      <c r="F96" s="76" t="s">
        <v>225</v>
      </c>
      <c r="G96" s="138">
        <v>41817</v>
      </c>
      <c r="H96" s="54">
        <v>21</v>
      </c>
      <c r="I96" s="54">
        <v>6</v>
      </c>
      <c r="J96" s="139">
        <v>8.44</v>
      </c>
      <c r="K96" s="139" t="s">
        <v>19</v>
      </c>
      <c r="L96" s="138">
        <v>42369</v>
      </c>
      <c r="M96" s="76" t="s">
        <v>19</v>
      </c>
      <c r="N96" s="198"/>
      <c r="O96" s="78">
        <v>0.35</v>
      </c>
      <c r="P96" s="78">
        <v>0.35</v>
      </c>
      <c r="Q96" s="79">
        <f>O96-P96</f>
        <v>0</v>
      </c>
    </row>
    <row r="97" spans="1:17" s="21" customFormat="1" ht="42" customHeight="1" thickBot="1">
      <c r="A97" s="92">
        <v>37</v>
      </c>
      <c r="B97" s="206" t="s">
        <v>226</v>
      </c>
      <c r="C97" s="106" t="s">
        <v>227</v>
      </c>
      <c r="D97" s="109" t="s">
        <v>228</v>
      </c>
      <c r="E97" s="145" t="s">
        <v>232</v>
      </c>
      <c r="F97" s="111" t="s">
        <v>229</v>
      </c>
      <c r="G97" s="120">
        <v>41575</v>
      </c>
      <c r="H97" s="131">
        <v>208</v>
      </c>
      <c r="I97" s="131">
        <v>128</v>
      </c>
      <c r="J97" s="132">
        <v>337</v>
      </c>
      <c r="K97" s="132">
        <v>12</v>
      </c>
      <c r="L97" s="120">
        <v>42185</v>
      </c>
      <c r="M97" s="264" t="s">
        <v>365</v>
      </c>
      <c r="N97" s="204"/>
      <c r="O97" s="100">
        <v>11</v>
      </c>
      <c r="P97" s="100">
        <v>7</v>
      </c>
      <c r="Q97" s="101">
        <f>O97-P97</f>
        <v>4</v>
      </c>
    </row>
    <row r="98" spans="1:17" s="21" customFormat="1" ht="21.75" customHeight="1" thickBot="1">
      <c r="A98" s="222"/>
      <c r="B98" s="259" t="s">
        <v>362</v>
      </c>
      <c r="C98" s="260"/>
      <c r="D98" s="261"/>
      <c r="E98" s="258"/>
      <c r="F98" s="219"/>
      <c r="G98" s="138"/>
      <c r="H98" s="54">
        <f>SUM(H6:H97)</f>
        <v>9180</v>
      </c>
      <c r="I98" s="54">
        <f>SUM(I6:I97)</f>
        <v>5550</v>
      </c>
      <c r="J98" s="139">
        <f>SUM(J6:J97)</f>
        <v>11470.421</v>
      </c>
      <c r="K98" s="139">
        <f>SUM(K6:K97)</f>
        <v>542.86</v>
      </c>
      <c r="L98" s="138"/>
      <c r="M98" s="219"/>
      <c r="N98" s="54">
        <f>SUM(N6:N97)</f>
        <v>1170</v>
      </c>
      <c r="O98" s="139">
        <f>SUM(O6:O97)</f>
        <v>797.19025999999997</v>
      </c>
      <c r="P98" s="139">
        <f>SUM(P6:P97)</f>
        <v>728.75491999999997</v>
      </c>
      <c r="Q98" s="79">
        <f>O98-P98</f>
        <v>68.435339999999997</v>
      </c>
    </row>
    <row r="100" spans="1:17">
      <c r="B100" s="143" t="s">
        <v>297</v>
      </c>
    </row>
  </sheetData>
  <mergeCells count="94">
    <mergeCell ref="P65:P70"/>
    <mergeCell ref="Q65:Q70"/>
    <mergeCell ref="A65:A70"/>
    <mergeCell ref="A41:A42"/>
    <mergeCell ref="B41:B42"/>
    <mergeCell ref="C41:C42"/>
    <mergeCell ref="O41:O42"/>
    <mergeCell ref="P41:P42"/>
    <mergeCell ref="B65:B70"/>
    <mergeCell ref="C65:C70"/>
    <mergeCell ref="P61:P64"/>
    <mergeCell ref="Q61:Q64"/>
    <mergeCell ref="A61:A64"/>
    <mergeCell ref="B61:B64"/>
    <mergeCell ref="C61:C64"/>
    <mergeCell ref="A56:A57"/>
    <mergeCell ref="Q92:Q95"/>
    <mergeCell ref="A92:A95"/>
    <mergeCell ref="B92:B95"/>
    <mergeCell ref="C92:C95"/>
    <mergeCell ref="B84:B86"/>
    <mergeCell ref="C84:C86"/>
    <mergeCell ref="A84:A86"/>
    <mergeCell ref="B89:B90"/>
    <mergeCell ref="A89:A90"/>
    <mergeCell ref="C89:C90"/>
    <mergeCell ref="Q84:Q86"/>
    <mergeCell ref="Q89:Q90"/>
    <mergeCell ref="B75:B77"/>
    <mergeCell ref="C75:C77"/>
    <mergeCell ref="D76:D77"/>
    <mergeCell ref="O92:O95"/>
    <mergeCell ref="P92:P95"/>
    <mergeCell ref="P75:P77"/>
    <mergeCell ref="O84:O86"/>
    <mergeCell ref="P84:P86"/>
    <mergeCell ref="O89:O90"/>
    <mergeCell ref="P89:P90"/>
    <mergeCell ref="O61:O64"/>
    <mergeCell ref="O75:O77"/>
    <mergeCell ref="O65:O70"/>
    <mergeCell ref="Q81:Q83"/>
    <mergeCell ref="A71:A72"/>
    <mergeCell ref="B71:B72"/>
    <mergeCell ref="C71:C72"/>
    <mergeCell ref="O71:O72"/>
    <mergeCell ref="P71:P72"/>
    <mergeCell ref="Q71:Q72"/>
    <mergeCell ref="A81:A83"/>
    <mergeCell ref="B81:B83"/>
    <mergeCell ref="C81:C83"/>
    <mergeCell ref="O81:O83"/>
    <mergeCell ref="P81:P83"/>
    <mergeCell ref="A75:A77"/>
    <mergeCell ref="B56:B57"/>
    <mergeCell ref="C56:C57"/>
    <mergeCell ref="O56:O57"/>
    <mergeCell ref="P56:P57"/>
    <mergeCell ref="Q56:Q57"/>
    <mergeCell ref="O12:O36"/>
    <mergeCell ref="P12:P36"/>
    <mergeCell ref="O7:O11"/>
    <mergeCell ref="P7:P11"/>
    <mergeCell ref="Q12:Q36"/>
    <mergeCell ref="Q37:Q40"/>
    <mergeCell ref="O51:O54"/>
    <mergeCell ref="P51:P54"/>
    <mergeCell ref="Q51:Q54"/>
    <mergeCell ref="O37:O40"/>
    <mergeCell ref="P37:P40"/>
    <mergeCell ref="Q41:Q42"/>
    <mergeCell ref="A2:Q2"/>
    <mergeCell ref="A1:Q1"/>
    <mergeCell ref="Q7:Q11"/>
    <mergeCell ref="A7:A11"/>
    <mergeCell ref="B7:B11"/>
    <mergeCell ref="C7:C11"/>
    <mergeCell ref="A12:A36"/>
    <mergeCell ref="B12:B36"/>
    <mergeCell ref="C12:C36"/>
    <mergeCell ref="B51:B54"/>
    <mergeCell ref="C51:C54"/>
    <mergeCell ref="A51:A54"/>
    <mergeCell ref="A37:A40"/>
    <mergeCell ref="B37:B40"/>
    <mergeCell ref="C37:C40"/>
    <mergeCell ref="Q75:Q77"/>
    <mergeCell ref="E76:E77"/>
    <mergeCell ref="H76:H77"/>
    <mergeCell ref="I76:I77"/>
    <mergeCell ref="J76:J77"/>
    <mergeCell ref="K76:K77"/>
    <mergeCell ref="L76:L77"/>
    <mergeCell ref="M76:M77"/>
  </mergeCells>
  <pageMargins left="0.31496062992125984" right="0.31496062992125984" top="0.55118110236220474" bottom="0.35433070866141736" header="0.11811023622047245" footer="0.11811023622047245"/>
  <pageSetup paperSize="9" scale="67" fitToHeight="3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BreakPreview" zoomScale="70" zoomScaleNormal="55" zoomScaleSheetLayoutView="70" workbookViewId="0">
      <selection activeCell="N8" sqref="N8"/>
    </sheetView>
  </sheetViews>
  <sheetFormatPr defaultRowHeight="12.75"/>
  <cols>
    <col min="1" max="1" width="4.28515625" style="14" customWidth="1"/>
    <col min="2" max="2" width="19.5703125" style="144" customWidth="1"/>
    <col min="3" max="3" width="11.42578125" style="15" customWidth="1"/>
    <col min="4" max="4" width="25.7109375" style="294" customWidth="1"/>
    <col min="5" max="5" width="22" style="5" customWidth="1"/>
    <col min="6" max="6" width="11.5703125" style="173" customWidth="1"/>
    <col min="7" max="7" width="13.42578125" style="305" customWidth="1"/>
    <col min="8" max="8" width="10.42578125" style="5" customWidth="1"/>
    <col min="9" max="9" width="14.7109375" style="5" customWidth="1"/>
    <col min="10" max="10" width="12" style="6" customWidth="1"/>
    <col min="11" max="16384" width="9.140625" style="5"/>
  </cols>
  <sheetData>
    <row r="1" spans="1:10">
      <c r="A1" s="488" t="s">
        <v>309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>
      <c r="A2" s="488" t="s">
        <v>310</v>
      </c>
      <c r="B2" s="488"/>
      <c r="C2" s="488"/>
      <c r="D2" s="488"/>
      <c r="E2" s="488"/>
      <c r="F2" s="488"/>
      <c r="G2" s="488"/>
      <c r="H2" s="488"/>
      <c r="I2" s="488"/>
      <c r="J2" s="488"/>
    </row>
    <row r="3" spans="1:10" ht="13.5" thickBot="1">
      <c r="A3" s="35"/>
      <c r="B3" s="167">
        <v>43160</v>
      </c>
      <c r="C3" s="36"/>
      <c r="D3" s="293"/>
      <c r="E3" s="163"/>
      <c r="F3" s="168"/>
      <c r="G3" s="303"/>
      <c r="H3" s="163"/>
      <c r="I3" s="166"/>
      <c r="J3" s="39"/>
    </row>
    <row r="4" spans="1:10" ht="298.5" thickBot="1">
      <c r="A4" s="47" t="s">
        <v>24</v>
      </c>
      <c r="B4" s="141" t="s">
        <v>8</v>
      </c>
      <c r="C4" s="49" t="s">
        <v>0</v>
      </c>
      <c r="D4" s="48" t="s">
        <v>1</v>
      </c>
      <c r="E4" s="48" t="s">
        <v>2</v>
      </c>
      <c r="F4" s="169" t="s">
        <v>307</v>
      </c>
      <c r="G4" s="48" t="s">
        <v>3</v>
      </c>
      <c r="H4" s="48" t="s">
        <v>4</v>
      </c>
      <c r="I4" s="48" t="s">
        <v>306</v>
      </c>
      <c r="J4" s="50" t="s">
        <v>308</v>
      </c>
    </row>
    <row r="5" spans="1:10" ht="13.5" thickBot="1">
      <c r="A5" s="47">
        <v>1</v>
      </c>
      <c r="B5" s="142">
        <v>2</v>
      </c>
      <c r="C5" s="54">
        <v>3</v>
      </c>
      <c r="D5" s="55">
        <v>4</v>
      </c>
      <c r="E5" s="55">
        <v>5</v>
      </c>
      <c r="F5" s="263">
        <v>6</v>
      </c>
      <c r="G5" s="54">
        <v>7</v>
      </c>
      <c r="H5" s="55">
        <v>8</v>
      </c>
      <c r="I5" s="55">
        <v>9</v>
      </c>
      <c r="J5" s="55">
        <v>10</v>
      </c>
    </row>
    <row r="6" spans="1:10" s="21" customFormat="1" ht="76.5">
      <c r="A6" s="479">
        <v>1</v>
      </c>
      <c r="B6" s="490" t="s">
        <v>413</v>
      </c>
      <c r="C6" s="470"/>
      <c r="D6" s="325" t="s">
        <v>486</v>
      </c>
      <c r="E6" s="326" t="s">
        <v>248</v>
      </c>
      <c r="F6" s="327">
        <v>1.7010000000000001</v>
      </c>
      <c r="G6" s="298" t="s">
        <v>487</v>
      </c>
      <c r="H6" s="302">
        <v>41988</v>
      </c>
      <c r="I6" s="302">
        <v>43100</v>
      </c>
      <c r="J6" s="328">
        <v>9</v>
      </c>
    </row>
    <row r="7" spans="1:10" s="21" customFormat="1" ht="38.25">
      <c r="A7" s="479"/>
      <c r="B7" s="491"/>
      <c r="C7" s="471"/>
      <c r="D7" s="184" t="s">
        <v>86</v>
      </c>
      <c r="E7" s="402" t="s">
        <v>87</v>
      </c>
      <c r="F7" s="403"/>
      <c r="G7" s="182" t="s">
        <v>88</v>
      </c>
      <c r="H7" s="183">
        <v>41444</v>
      </c>
      <c r="I7" s="183"/>
      <c r="J7" s="416">
        <v>43</v>
      </c>
    </row>
    <row r="8" spans="1:10" s="21" customFormat="1" ht="64.5" thickBot="1">
      <c r="A8" s="489"/>
      <c r="B8" s="492"/>
      <c r="C8" s="493"/>
      <c r="D8" s="62" t="s">
        <v>90</v>
      </c>
      <c r="E8" s="417" t="s">
        <v>301</v>
      </c>
      <c r="F8" s="418"/>
      <c r="G8" s="412" t="s">
        <v>91</v>
      </c>
      <c r="H8" s="415">
        <v>41270</v>
      </c>
      <c r="I8" s="415"/>
      <c r="J8" s="419">
        <v>1</v>
      </c>
    </row>
    <row r="9" spans="1:10" s="21" customFormat="1" ht="57" customHeight="1">
      <c r="A9" s="479">
        <v>2</v>
      </c>
      <c r="B9" s="467" t="s">
        <v>58</v>
      </c>
      <c r="C9" s="470" t="s">
        <v>156</v>
      </c>
      <c r="D9" s="257" t="s">
        <v>446</v>
      </c>
      <c r="E9" s="279" t="s">
        <v>381</v>
      </c>
      <c r="F9" s="376">
        <v>6.7203999999999997</v>
      </c>
      <c r="G9" s="304" t="s">
        <v>382</v>
      </c>
      <c r="H9" s="286" t="s">
        <v>383</v>
      </c>
      <c r="I9" s="306">
        <v>43281</v>
      </c>
      <c r="J9" s="286">
        <v>85</v>
      </c>
    </row>
    <row r="10" spans="1:10" s="21" customFormat="1" ht="76.5">
      <c r="A10" s="479"/>
      <c r="B10" s="468"/>
      <c r="C10" s="471"/>
      <c r="D10" s="257" t="s">
        <v>385</v>
      </c>
      <c r="E10" s="279" t="s">
        <v>386</v>
      </c>
      <c r="F10" s="376">
        <v>15.12533</v>
      </c>
      <c r="G10" s="304" t="s">
        <v>387</v>
      </c>
      <c r="H10" s="286" t="s">
        <v>388</v>
      </c>
      <c r="I10" s="286" t="s">
        <v>483</v>
      </c>
      <c r="J10" s="286">
        <v>197</v>
      </c>
    </row>
    <row r="11" spans="1:10" ht="76.5">
      <c r="A11" s="479"/>
      <c r="B11" s="468"/>
      <c r="C11" s="471"/>
      <c r="D11" s="257" t="s">
        <v>430</v>
      </c>
      <c r="E11" s="279" t="s">
        <v>389</v>
      </c>
      <c r="F11" s="376">
        <v>5.2000999999999999</v>
      </c>
      <c r="G11" s="304" t="s">
        <v>431</v>
      </c>
      <c r="H11" s="306">
        <v>42363</v>
      </c>
      <c r="I11" s="307" t="s">
        <v>436</v>
      </c>
      <c r="J11" s="286">
        <v>119</v>
      </c>
    </row>
    <row r="12" spans="1:10" ht="76.5">
      <c r="A12" s="479"/>
      <c r="B12" s="468"/>
      <c r="C12" s="471"/>
      <c r="D12" s="257" t="s">
        <v>460</v>
      </c>
      <c r="E12" s="279" t="s">
        <v>389</v>
      </c>
      <c r="F12" s="376">
        <v>3.3338000000000001</v>
      </c>
      <c r="G12" s="304" t="s">
        <v>461</v>
      </c>
      <c r="H12" s="306">
        <v>42748</v>
      </c>
      <c r="I12" s="307" t="s">
        <v>462</v>
      </c>
      <c r="J12" s="286">
        <v>55</v>
      </c>
    </row>
    <row r="13" spans="1:10" ht="51">
      <c r="A13" s="479"/>
      <c r="B13" s="468"/>
      <c r="C13" s="471"/>
      <c r="D13" s="257" t="s">
        <v>390</v>
      </c>
      <c r="E13" s="279" t="s">
        <v>391</v>
      </c>
      <c r="F13" s="376">
        <v>12.678599999999999</v>
      </c>
      <c r="G13" s="304" t="s">
        <v>392</v>
      </c>
      <c r="H13" s="286" t="s">
        <v>393</v>
      </c>
      <c r="I13" s="306">
        <v>43058</v>
      </c>
      <c r="J13" s="286">
        <v>170</v>
      </c>
    </row>
    <row r="14" spans="1:10" ht="63.75">
      <c r="A14" s="479"/>
      <c r="B14" s="468"/>
      <c r="C14" s="471"/>
      <c r="D14" s="257" t="s">
        <v>394</v>
      </c>
      <c r="E14" s="279" t="s">
        <v>389</v>
      </c>
      <c r="F14" s="376">
        <v>3.9767999999999999</v>
      </c>
      <c r="G14" s="304" t="s">
        <v>395</v>
      </c>
      <c r="H14" s="286" t="s">
        <v>396</v>
      </c>
      <c r="I14" s="306">
        <v>43100</v>
      </c>
      <c r="J14" s="286">
        <v>60</v>
      </c>
    </row>
    <row r="15" spans="1:10" ht="63.75">
      <c r="A15" s="479"/>
      <c r="B15" s="468"/>
      <c r="C15" s="471"/>
      <c r="D15" s="257" t="s">
        <v>428</v>
      </c>
      <c r="E15" s="279" t="s">
        <v>389</v>
      </c>
      <c r="F15" s="376">
        <v>3.3277000000000001</v>
      </c>
      <c r="G15" s="304" t="s">
        <v>429</v>
      </c>
      <c r="H15" s="306">
        <v>42396</v>
      </c>
      <c r="I15" s="306">
        <v>43306</v>
      </c>
      <c r="J15" s="286">
        <v>60</v>
      </c>
    </row>
    <row r="16" spans="1:10" ht="51">
      <c r="A16" s="479"/>
      <c r="B16" s="468"/>
      <c r="C16" s="471"/>
      <c r="D16" s="279" t="s">
        <v>397</v>
      </c>
      <c r="E16" s="279" t="s">
        <v>391</v>
      </c>
      <c r="F16" s="376">
        <v>12.80457</v>
      </c>
      <c r="G16" s="304" t="s">
        <v>398</v>
      </c>
      <c r="H16" s="286" t="s">
        <v>399</v>
      </c>
      <c r="I16" s="306" t="s">
        <v>478</v>
      </c>
      <c r="J16" s="286">
        <v>168</v>
      </c>
    </row>
    <row r="17" spans="1:10" ht="38.25">
      <c r="A17" s="479"/>
      <c r="B17" s="468"/>
      <c r="C17" s="471"/>
      <c r="D17" s="257" t="s">
        <v>400</v>
      </c>
      <c r="E17" s="279" t="s">
        <v>384</v>
      </c>
      <c r="F17" s="376">
        <v>10.502000000000001</v>
      </c>
      <c r="G17" s="304" t="s">
        <v>401</v>
      </c>
      <c r="H17" s="286" t="s">
        <v>402</v>
      </c>
      <c r="I17" s="306" t="s">
        <v>483</v>
      </c>
      <c r="J17" s="286">
        <v>157</v>
      </c>
    </row>
    <row r="18" spans="1:10" ht="38.25">
      <c r="A18" s="479"/>
      <c r="B18" s="468"/>
      <c r="C18" s="471"/>
      <c r="D18" s="257" t="s">
        <v>403</v>
      </c>
      <c r="E18" s="279" t="s">
        <v>384</v>
      </c>
      <c r="F18" s="376">
        <v>6.5762999999999998</v>
      </c>
      <c r="G18" s="304" t="s">
        <v>404</v>
      </c>
      <c r="H18" s="286" t="s">
        <v>402</v>
      </c>
      <c r="I18" s="306">
        <v>43282</v>
      </c>
      <c r="J18" s="286">
        <v>84</v>
      </c>
    </row>
    <row r="19" spans="1:10" ht="63.75">
      <c r="A19" s="479"/>
      <c r="B19" s="468"/>
      <c r="C19" s="471"/>
      <c r="D19" s="257" t="s">
        <v>405</v>
      </c>
      <c r="E19" s="279" t="s">
        <v>406</v>
      </c>
      <c r="F19" s="376">
        <v>10.7277</v>
      </c>
      <c r="G19" s="304" t="s">
        <v>407</v>
      </c>
      <c r="H19" s="286" t="s">
        <v>408</v>
      </c>
      <c r="I19" s="306" t="s">
        <v>493</v>
      </c>
      <c r="J19" s="286">
        <v>154</v>
      </c>
    </row>
    <row r="20" spans="1:10" ht="51">
      <c r="A20" s="479"/>
      <c r="B20" s="468"/>
      <c r="C20" s="471"/>
      <c r="D20" s="257" t="s">
        <v>409</v>
      </c>
      <c r="E20" s="279" t="s">
        <v>391</v>
      </c>
      <c r="F20" s="376">
        <v>15.86528</v>
      </c>
      <c r="G20" s="304" t="s">
        <v>410</v>
      </c>
      <c r="H20" s="286" t="s">
        <v>411</v>
      </c>
      <c r="I20" s="306">
        <v>43363</v>
      </c>
      <c r="J20" s="286">
        <v>296</v>
      </c>
    </row>
    <row r="21" spans="1:10" ht="63.75">
      <c r="A21" s="479"/>
      <c r="B21" s="468"/>
      <c r="C21" s="471"/>
      <c r="D21" s="257" t="s">
        <v>412</v>
      </c>
      <c r="E21" s="279" t="s">
        <v>389</v>
      </c>
      <c r="F21" s="376">
        <v>2.4950999999999999</v>
      </c>
      <c r="G21" s="304" t="s">
        <v>472</v>
      </c>
      <c r="H21" s="286" t="s">
        <v>473</v>
      </c>
      <c r="I21" s="306">
        <v>43100</v>
      </c>
      <c r="J21" s="286">
        <v>45</v>
      </c>
    </row>
    <row r="22" spans="1:10" ht="51">
      <c r="A22" s="316"/>
      <c r="B22" s="468"/>
      <c r="C22" s="471"/>
      <c r="D22" s="387" t="s">
        <v>449</v>
      </c>
      <c r="E22" s="279" t="s">
        <v>450</v>
      </c>
      <c r="F22" s="376">
        <v>9.1159999999999997</v>
      </c>
      <c r="G22" s="291" t="s">
        <v>451</v>
      </c>
      <c r="H22" s="308">
        <v>42989</v>
      </c>
      <c r="I22" s="308">
        <v>43663</v>
      </c>
      <c r="J22" s="295">
        <v>144</v>
      </c>
    </row>
    <row r="23" spans="1:10" ht="76.5">
      <c r="A23" s="316"/>
      <c r="B23" s="468"/>
      <c r="C23" s="471"/>
      <c r="D23" s="387" t="s">
        <v>452</v>
      </c>
      <c r="E23" s="279" t="s">
        <v>453</v>
      </c>
      <c r="F23" s="376">
        <v>8.8164999999999996</v>
      </c>
      <c r="G23" s="291" t="s">
        <v>454</v>
      </c>
      <c r="H23" s="308">
        <v>42936</v>
      </c>
      <c r="I23" s="308" t="s">
        <v>494</v>
      </c>
      <c r="J23" s="295">
        <v>122</v>
      </c>
    </row>
    <row r="24" spans="1:10" ht="51">
      <c r="A24" s="386"/>
      <c r="B24" s="468"/>
      <c r="C24" s="471"/>
      <c r="D24" s="401" t="s">
        <v>480</v>
      </c>
      <c r="E24" s="401" t="s">
        <v>481</v>
      </c>
      <c r="F24" s="407"/>
      <c r="G24" s="408" t="s">
        <v>482</v>
      </c>
      <c r="H24" s="409">
        <v>42165</v>
      </c>
      <c r="I24" s="409" t="s">
        <v>483</v>
      </c>
      <c r="J24" s="410">
        <v>82</v>
      </c>
    </row>
    <row r="25" spans="1:10" ht="76.5">
      <c r="A25" s="386"/>
      <c r="B25" s="468"/>
      <c r="C25" s="471"/>
      <c r="D25" s="387" t="s">
        <v>485</v>
      </c>
      <c r="E25" s="257" t="s">
        <v>453</v>
      </c>
      <c r="F25" s="376">
        <v>1.1427</v>
      </c>
      <c r="G25" s="291" t="s">
        <v>484</v>
      </c>
      <c r="H25" s="269">
        <v>42948</v>
      </c>
      <c r="I25" s="388">
        <v>43739</v>
      </c>
      <c r="J25" s="389">
        <v>32</v>
      </c>
    </row>
    <row r="26" spans="1:10" ht="76.5">
      <c r="A26" s="316"/>
      <c r="B26" s="468"/>
      <c r="C26" s="471"/>
      <c r="D26" s="330" t="s">
        <v>488</v>
      </c>
      <c r="E26" s="330" t="s">
        <v>89</v>
      </c>
      <c r="F26" s="395">
        <v>4.7554999999999996</v>
      </c>
      <c r="G26" s="278" t="s">
        <v>455</v>
      </c>
      <c r="H26" s="269">
        <v>42969</v>
      </c>
      <c r="I26" s="269">
        <v>43100</v>
      </c>
      <c r="J26" s="331">
        <v>50</v>
      </c>
    </row>
    <row r="27" spans="1:10" ht="51">
      <c r="A27" s="390"/>
      <c r="B27" s="469"/>
      <c r="C27" s="472"/>
      <c r="D27" s="165" t="s">
        <v>495</v>
      </c>
      <c r="E27" s="165" t="s">
        <v>496</v>
      </c>
      <c r="F27" s="377">
        <v>10.4</v>
      </c>
      <c r="G27" s="266" t="s">
        <v>497</v>
      </c>
      <c r="H27" s="252">
        <v>43032</v>
      </c>
      <c r="I27" s="252" t="s">
        <v>498</v>
      </c>
      <c r="J27" s="284">
        <v>218</v>
      </c>
    </row>
    <row r="28" spans="1:10" s="21" customFormat="1" ht="64.5" thickBot="1">
      <c r="A28" s="316">
        <v>3</v>
      </c>
      <c r="B28" s="396" t="s">
        <v>489</v>
      </c>
      <c r="C28" s="397" t="s">
        <v>120</v>
      </c>
      <c r="D28" s="398" t="s">
        <v>127</v>
      </c>
      <c r="E28" s="399" t="s">
        <v>125</v>
      </c>
      <c r="F28" s="400">
        <v>3.0156000000000001</v>
      </c>
      <c r="G28" s="392" t="s">
        <v>445</v>
      </c>
      <c r="H28" s="393">
        <v>42670</v>
      </c>
      <c r="I28" s="393">
        <v>43070</v>
      </c>
      <c r="J28" s="394">
        <v>46</v>
      </c>
    </row>
    <row r="29" spans="1:10" s="21" customFormat="1" ht="51">
      <c r="A29" s="315">
        <v>4</v>
      </c>
      <c r="B29" s="514" t="s">
        <v>438</v>
      </c>
      <c r="C29" s="470" t="s">
        <v>132</v>
      </c>
      <c r="D29" s="184" t="s">
        <v>477</v>
      </c>
      <c r="E29" s="402" t="s">
        <v>414</v>
      </c>
      <c r="F29" s="403">
        <v>11.946999999999999</v>
      </c>
      <c r="G29" s="404" t="s">
        <v>421</v>
      </c>
      <c r="H29" s="405">
        <v>42719</v>
      </c>
      <c r="I29" s="405">
        <v>43200</v>
      </c>
      <c r="J29" s="406">
        <v>154</v>
      </c>
    </row>
    <row r="30" spans="1:10" s="21" customFormat="1" ht="63.75">
      <c r="A30" s="375"/>
      <c r="B30" s="515"/>
      <c r="C30" s="471"/>
      <c r="D30" s="165" t="s">
        <v>474</v>
      </c>
      <c r="E30" s="185" t="s">
        <v>414</v>
      </c>
      <c r="F30" s="186">
        <v>11.445</v>
      </c>
      <c r="G30" s="379" t="s">
        <v>476</v>
      </c>
      <c r="H30" s="380">
        <v>42964</v>
      </c>
      <c r="I30" s="380">
        <v>43819</v>
      </c>
      <c r="J30" s="381">
        <v>153</v>
      </c>
    </row>
    <row r="31" spans="1:10" s="21" customFormat="1" ht="63.75">
      <c r="A31" s="391"/>
      <c r="B31" s="515"/>
      <c r="C31" s="471"/>
      <c r="D31" s="184" t="s">
        <v>475</v>
      </c>
      <c r="E31" s="402" t="s">
        <v>414</v>
      </c>
      <c r="F31" s="403"/>
      <c r="G31" s="404" t="s">
        <v>476</v>
      </c>
      <c r="H31" s="405">
        <v>42964</v>
      </c>
      <c r="I31" s="405">
        <v>43819</v>
      </c>
      <c r="J31" s="406">
        <v>4</v>
      </c>
    </row>
    <row r="32" spans="1:10" s="21" customFormat="1" ht="87" customHeight="1" thickBot="1">
      <c r="A32" s="375"/>
      <c r="B32" s="516"/>
      <c r="C32" s="493"/>
      <c r="D32" s="22" t="s">
        <v>499</v>
      </c>
      <c r="E32" s="22" t="s">
        <v>490</v>
      </c>
      <c r="F32" s="382">
        <v>4.1040000000000001</v>
      </c>
      <c r="G32" s="22" t="s">
        <v>491</v>
      </c>
      <c r="H32" s="382" t="s">
        <v>492</v>
      </c>
      <c r="I32" s="382" t="s">
        <v>500</v>
      </c>
      <c r="J32" s="382">
        <v>28</v>
      </c>
    </row>
    <row r="33" spans="1:10" s="21" customFormat="1" ht="51.75" thickBot="1">
      <c r="A33" s="317">
        <v>5</v>
      </c>
      <c r="B33" s="339" t="s">
        <v>61</v>
      </c>
      <c r="C33" s="340" t="s">
        <v>137</v>
      </c>
      <c r="D33" s="271" t="s">
        <v>138</v>
      </c>
      <c r="E33" s="378" t="s">
        <v>139</v>
      </c>
      <c r="F33" s="310">
        <v>2.0186600000000001</v>
      </c>
      <c r="G33" s="272" t="s">
        <v>448</v>
      </c>
      <c r="H33" s="273">
        <v>42411</v>
      </c>
      <c r="I33" s="273">
        <v>42369</v>
      </c>
      <c r="J33" s="287">
        <v>35</v>
      </c>
    </row>
    <row r="34" spans="1:10" s="21" customFormat="1" ht="64.5" thickBot="1">
      <c r="A34" s="318">
        <v>6</v>
      </c>
      <c r="B34" s="339" t="s">
        <v>377</v>
      </c>
      <c r="C34" s="345" t="s">
        <v>142</v>
      </c>
      <c r="D34" s="261" t="s">
        <v>302</v>
      </c>
      <c r="E34" s="261" t="s">
        <v>341</v>
      </c>
      <c r="F34" s="346">
        <v>3.4260000000000002</v>
      </c>
      <c r="G34" s="334" t="s">
        <v>456</v>
      </c>
      <c r="H34" s="335">
        <v>42368</v>
      </c>
      <c r="I34" s="335">
        <v>43009</v>
      </c>
      <c r="J34" s="336">
        <v>60</v>
      </c>
    </row>
    <row r="35" spans="1:10" s="21" customFormat="1" ht="96.75" thickBot="1">
      <c r="A35" s="318">
        <v>7</v>
      </c>
      <c r="B35" s="347" t="s">
        <v>378</v>
      </c>
      <c r="C35" s="345" t="s">
        <v>149</v>
      </c>
      <c r="D35" s="348" t="s">
        <v>317</v>
      </c>
      <c r="E35" s="261" t="s">
        <v>144</v>
      </c>
      <c r="F35" s="346">
        <v>0.89</v>
      </c>
      <c r="G35" s="334" t="s">
        <v>145</v>
      </c>
      <c r="H35" s="335">
        <v>40829</v>
      </c>
      <c r="I35" s="335">
        <v>41274</v>
      </c>
      <c r="J35" s="336">
        <v>213</v>
      </c>
    </row>
    <row r="36" spans="1:10" s="21" customFormat="1" ht="89.25">
      <c r="A36" s="499">
        <v>8</v>
      </c>
      <c r="B36" s="505" t="s">
        <v>422</v>
      </c>
      <c r="C36" s="483" t="s">
        <v>155</v>
      </c>
      <c r="D36" s="353" t="s">
        <v>427</v>
      </c>
      <c r="E36" s="301" t="s">
        <v>424</v>
      </c>
      <c r="F36" s="349">
        <v>9.68</v>
      </c>
      <c r="G36" s="350" t="s">
        <v>425</v>
      </c>
      <c r="H36" s="351">
        <v>42570</v>
      </c>
      <c r="I36" s="351"/>
      <c r="J36" s="352">
        <v>150</v>
      </c>
    </row>
    <row r="37" spans="1:10" s="21" customFormat="1" ht="90" thickBot="1">
      <c r="A37" s="489"/>
      <c r="B37" s="506"/>
      <c r="C37" s="485"/>
      <c r="D37" s="354" t="s">
        <v>423</v>
      </c>
      <c r="E37" s="262" t="s">
        <v>424</v>
      </c>
      <c r="F37" s="355">
        <v>4.2</v>
      </c>
      <c r="G37" s="272" t="s">
        <v>426</v>
      </c>
      <c r="H37" s="273">
        <v>42570</v>
      </c>
      <c r="I37" s="283"/>
      <c r="J37" s="287">
        <v>60</v>
      </c>
    </row>
    <row r="38" spans="1:10" s="21" customFormat="1" ht="51.75" thickBot="1">
      <c r="A38" s="318">
        <v>9</v>
      </c>
      <c r="B38" s="356" t="s">
        <v>415</v>
      </c>
      <c r="C38" s="340" t="s">
        <v>151</v>
      </c>
      <c r="D38" s="261" t="s">
        <v>152</v>
      </c>
      <c r="E38" s="258" t="s">
        <v>255</v>
      </c>
      <c r="F38" s="346">
        <v>9.9830000000000005</v>
      </c>
      <c r="G38" s="334" t="s">
        <v>153</v>
      </c>
      <c r="H38" s="335">
        <v>41838</v>
      </c>
      <c r="I38" s="335">
        <v>43465</v>
      </c>
      <c r="J38" s="336">
        <v>288</v>
      </c>
    </row>
    <row r="39" spans="1:10" s="21" customFormat="1" ht="51">
      <c r="A39" s="479">
        <v>10</v>
      </c>
      <c r="B39" s="480" t="s">
        <v>32</v>
      </c>
      <c r="C39" s="483" t="s">
        <v>31</v>
      </c>
      <c r="D39" s="301" t="s">
        <v>315</v>
      </c>
      <c r="E39" s="301" t="s">
        <v>76</v>
      </c>
      <c r="F39" s="297">
        <v>16.3185</v>
      </c>
      <c r="G39" s="298" t="s">
        <v>36</v>
      </c>
      <c r="H39" s="299">
        <v>41481</v>
      </c>
      <c r="I39" s="299">
        <v>42734</v>
      </c>
      <c r="J39" s="300">
        <v>270</v>
      </c>
    </row>
    <row r="40" spans="1:10" s="21" customFormat="1" ht="63.75">
      <c r="A40" s="479"/>
      <c r="B40" s="481"/>
      <c r="C40" s="484"/>
      <c r="D40" s="257" t="s">
        <v>37</v>
      </c>
      <c r="E40" s="257" t="s">
        <v>358</v>
      </c>
      <c r="F40" s="171">
        <v>4.5186999999999999</v>
      </c>
      <c r="G40" s="266" t="s">
        <v>38</v>
      </c>
      <c r="H40" s="274">
        <v>41703</v>
      </c>
      <c r="I40" s="274">
        <v>42338</v>
      </c>
      <c r="J40" s="288">
        <v>90</v>
      </c>
    </row>
    <row r="41" spans="1:10" s="21" customFormat="1" ht="64.5" thickBot="1">
      <c r="A41" s="489"/>
      <c r="B41" s="482"/>
      <c r="C41" s="485"/>
      <c r="D41" s="42" t="s">
        <v>39</v>
      </c>
      <c r="E41" s="42" t="s">
        <v>358</v>
      </c>
      <c r="F41" s="411"/>
      <c r="G41" s="412" t="s">
        <v>245</v>
      </c>
      <c r="H41" s="413">
        <v>41634</v>
      </c>
      <c r="I41" s="413">
        <v>42338</v>
      </c>
      <c r="J41" s="414">
        <v>1</v>
      </c>
    </row>
    <row r="42" spans="1:10" s="21" customFormat="1" ht="179.25" thickBot="1">
      <c r="A42" s="318">
        <v>11</v>
      </c>
      <c r="B42" s="357" t="s">
        <v>41</v>
      </c>
      <c r="C42" s="345" t="s">
        <v>40</v>
      </c>
      <c r="D42" s="341" t="s">
        <v>458</v>
      </c>
      <c r="E42" s="341" t="s">
        <v>77</v>
      </c>
      <c r="F42" s="343">
        <v>19.6083</v>
      </c>
      <c r="G42" s="358" t="s">
        <v>457</v>
      </c>
      <c r="H42" s="359">
        <v>42734</v>
      </c>
      <c r="I42" s="359">
        <v>43881</v>
      </c>
      <c r="J42" s="360">
        <v>202</v>
      </c>
    </row>
    <row r="43" spans="1:10" s="21" customFormat="1" ht="63.75">
      <c r="A43" s="499">
        <v>12</v>
      </c>
      <c r="B43" s="523" t="s">
        <v>416</v>
      </c>
      <c r="C43" s="483" t="s">
        <v>417</v>
      </c>
      <c r="D43" s="362" t="s">
        <v>432</v>
      </c>
      <c r="E43" s="362" t="s">
        <v>418</v>
      </c>
      <c r="F43" s="327">
        <v>8.35</v>
      </c>
      <c r="G43" s="298" t="s">
        <v>420</v>
      </c>
      <c r="H43" s="299">
        <v>42670</v>
      </c>
      <c r="I43" s="299">
        <v>43070</v>
      </c>
      <c r="J43" s="300">
        <v>170</v>
      </c>
    </row>
    <row r="44" spans="1:10" s="21" customFormat="1" ht="64.5" thickBot="1">
      <c r="A44" s="489"/>
      <c r="B44" s="524"/>
      <c r="C44" s="485"/>
      <c r="D44" s="271" t="s">
        <v>433</v>
      </c>
      <c r="E44" s="271" t="s">
        <v>418</v>
      </c>
      <c r="F44" s="310">
        <v>6.43</v>
      </c>
      <c r="G44" s="312" t="s">
        <v>420</v>
      </c>
      <c r="H44" s="313">
        <v>42670</v>
      </c>
      <c r="I44" s="313">
        <v>43070</v>
      </c>
      <c r="J44" s="314">
        <v>136</v>
      </c>
    </row>
    <row r="45" spans="1:10" s="21" customFormat="1" ht="38.25" customHeight="1">
      <c r="A45" s="479">
        <v>13</v>
      </c>
      <c r="B45" s="481" t="s">
        <v>379</v>
      </c>
      <c r="C45" s="494" t="s">
        <v>96</v>
      </c>
      <c r="D45" s="362" t="s">
        <v>332</v>
      </c>
      <c r="E45" s="176" t="s">
        <v>278</v>
      </c>
      <c r="F45" s="327">
        <v>1.59</v>
      </c>
      <c r="G45" s="298" t="s">
        <v>463</v>
      </c>
      <c r="H45" s="299">
        <v>42391</v>
      </c>
      <c r="I45" s="299">
        <v>42760</v>
      </c>
      <c r="J45" s="300">
        <v>26</v>
      </c>
    </row>
    <row r="46" spans="1:10" s="21" customFormat="1" ht="39" customHeight="1" thickBot="1">
      <c r="A46" s="489"/>
      <c r="B46" s="481"/>
      <c r="C46" s="494"/>
      <c r="D46" s="337" t="s">
        <v>333</v>
      </c>
      <c r="E46" s="338" t="s">
        <v>278</v>
      </c>
      <c r="F46" s="292">
        <v>0.36159999999999998</v>
      </c>
      <c r="G46" s="280" t="s">
        <v>463</v>
      </c>
      <c r="H46" s="281">
        <v>42391</v>
      </c>
      <c r="I46" s="281">
        <v>42760</v>
      </c>
      <c r="J46" s="290">
        <v>4</v>
      </c>
    </row>
    <row r="47" spans="1:10" s="21" customFormat="1" ht="51">
      <c r="A47" s="479">
        <v>14</v>
      </c>
      <c r="B47" s="495" t="s">
        <v>110</v>
      </c>
      <c r="C47" s="497" t="s">
        <v>111</v>
      </c>
      <c r="D47" s="325" t="s">
        <v>117</v>
      </c>
      <c r="E47" s="325" t="s">
        <v>369</v>
      </c>
      <c r="F47" s="327">
        <f>3.2511+3.774+3.251</f>
        <v>10.2761</v>
      </c>
      <c r="G47" s="298" t="s">
        <v>116</v>
      </c>
      <c r="H47" s="299">
        <v>41838</v>
      </c>
      <c r="I47" s="299">
        <v>43092</v>
      </c>
      <c r="J47" s="300">
        <v>180</v>
      </c>
    </row>
    <row r="48" spans="1:10" s="21" customFormat="1" ht="39" thickBot="1">
      <c r="A48" s="489"/>
      <c r="B48" s="496"/>
      <c r="C48" s="498"/>
      <c r="D48" s="276" t="s">
        <v>113</v>
      </c>
      <c r="E48" s="276" t="s">
        <v>114</v>
      </c>
      <c r="F48" s="267">
        <v>13.27</v>
      </c>
      <c r="G48" s="268" t="s">
        <v>419</v>
      </c>
      <c r="H48" s="275">
        <v>42643</v>
      </c>
      <c r="I48" s="275">
        <v>43092</v>
      </c>
      <c r="J48" s="289">
        <v>225</v>
      </c>
    </row>
    <row r="49" spans="1:10" s="21" customFormat="1" ht="45" customHeight="1">
      <c r="A49" s="499">
        <v>15</v>
      </c>
      <c r="B49" s="495" t="s">
        <v>440</v>
      </c>
      <c r="C49" s="497"/>
      <c r="D49" s="503" t="s">
        <v>441</v>
      </c>
      <c r="E49" s="503" t="s">
        <v>443</v>
      </c>
      <c r="F49" s="517">
        <v>2.19</v>
      </c>
      <c r="G49" s="519" t="s">
        <v>442</v>
      </c>
      <c r="H49" s="521">
        <v>42627</v>
      </c>
      <c r="I49" s="521">
        <v>43405</v>
      </c>
      <c r="J49" s="501">
        <v>85</v>
      </c>
    </row>
    <row r="50" spans="1:10" s="21" customFormat="1" ht="30.75" customHeight="1" thickBot="1">
      <c r="A50" s="489"/>
      <c r="B50" s="513"/>
      <c r="C50" s="494"/>
      <c r="D50" s="504"/>
      <c r="E50" s="504"/>
      <c r="F50" s="518"/>
      <c r="G50" s="520"/>
      <c r="H50" s="522"/>
      <c r="I50" s="522"/>
      <c r="J50" s="502"/>
    </row>
    <row r="51" spans="1:10" s="21" customFormat="1" ht="144.75" customHeight="1">
      <c r="A51" s="499">
        <v>16</v>
      </c>
      <c r="B51" s="486" t="s">
        <v>195</v>
      </c>
      <c r="C51" s="483" t="s">
        <v>196</v>
      </c>
      <c r="D51" s="301" t="s">
        <v>459</v>
      </c>
      <c r="E51" s="296" t="s">
        <v>329</v>
      </c>
      <c r="F51" s="297">
        <v>13.35</v>
      </c>
      <c r="G51" s="298" t="s">
        <v>328</v>
      </c>
      <c r="H51" s="299">
        <v>42319</v>
      </c>
      <c r="I51" s="299">
        <v>43193</v>
      </c>
      <c r="J51" s="300">
        <v>306</v>
      </c>
    </row>
    <row r="52" spans="1:10" s="21" customFormat="1" ht="115.5" customHeight="1" thickBot="1">
      <c r="A52" s="479"/>
      <c r="B52" s="487"/>
      <c r="C52" s="500"/>
      <c r="D52" s="262" t="s">
        <v>370</v>
      </c>
      <c r="E52" s="145" t="s">
        <v>371</v>
      </c>
      <c r="F52" s="172">
        <v>6.71</v>
      </c>
      <c r="G52" s="312" t="s">
        <v>372</v>
      </c>
      <c r="H52" s="313">
        <v>41640</v>
      </c>
      <c r="I52" s="313">
        <v>43160</v>
      </c>
      <c r="J52" s="314">
        <v>235</v>
      </c>
    </row>
    <row r="53" spans="1:10" s="21" customFormat="1" ht="72" customHeight="1" thickBot="1">
      <c r="A53" s="317">
        <v>17</v>
      </c>
      <c r="B53" s="363" t="s">
        <v>504</v>
      </c>
      <c r="C53" s="384" t="s">
        <v>507</v>
      </c>
      <c r="D53" s="261" t="s">
        <v>276</v>
      </c>
      <c r="E53" s="258" t="s">
        <v>277</v>
      </c>
      <c r="F53" s="346">
        <v>4.68</v>
      </c>
      <c r="G53" s="358" t="s">
        <v>505</v>
      </c>
      <c r="H53" s="361" t="s">
        <v>506</v>
      </c>
      <c r="I53" s="361">
        <v>43282</v>
      </c>
      <c r="J53" s="142">
        <v>68</v>
      </c>
    </row>
    <row r="54" spans="1:10" s="21" customFormat="1" ht="67.5" customHeight="1">
      <c r="A54" s="507">
        <v>18</v>
      </c>
      <c r="B54" s="510" t="s">
        <v>439</v>
      </c>
      <c r="C54" s="470" t="s">
        <v>202</v>
      </c>
      <c r="D54" s="301" t="s">
        <v>479</v>
      </c>
      <c r="E54" s="296" t="s">
        <v>434</v>
      </c>
      <c r="F54" s="297">
        <v>6.15</v>
      </c>
      <c r="G54" s="298" t="s">
        <v>435</v>
      </c>
      <c r="H54" s="302">
        <v>42718</v>
      </c>
      <c r="I54" s="302">
        <v>43235</v>
      </c>
      <c r="J54" s="328">
        <v>115</v>
      </c>
    </row>
    <row r="55" spans="1:10" s="21" customFormat="1" ht="67.5" customHeight="1">
      <c r="A55" s="508"/>
      <c r="B55" s="511"/>
      <c r="C55" s="471"/>
      <c r="D55" s="257" t="s">
        <v>464</v>
      </c>
      <c r="E55" s="282" t="s">
        <v>465</v>
      </c>
      <c r="F55" s="171">
        <v>3.0760999999999998</v>
      </c>
      <c r="G55" s="266" t="s">
        <v>466</v>
      </c>
      <c r="H55" s="252">
        <v>42949</v>
      </c>
      <c r="I55" s="252">
        <v>43497</v>
      </c>
      <c r="J55" s="284">
        <v>44</v>
      </c>
    </row>
    <row r="56" spans="1:10" s="21" customFormat="1" ht="67.5" customHeight="1" thickBot="1">
      <c r="A56" s="509"/>
      <c r="B56" s="512"/>
      <c r="C56" s="493"/>
      <c r="D56" s="270" t="s">
        <v>467</v>
      </c>
      <c r="E56" s="329" t="s">
        <v>465</v>
      </c>
      <c r="F56" s="170">
        <v>3.0556999999999999</v>
      </c>
      <c r="G56" s="268" t="s">
        <v>466</v>
      </c>
      <c r="H56" s="174">
        <v>42949</v>
      </c>
      <c r="I56" s="174">
        <v>43497</v>
      </c>
      <c r="J56" s="285">
        <v>40</v>
      </c>
    </row>
    <row r="57" spans="1:10" s="21" customFormat="1" ht="51.75" thickBot="1">
      <c r="A57" s="317">
        <v>19</v>
      </c>
      <c r="B57" s="364" t="s">
        <v>72</v>
      </c>
      <c r="C57" s="344" t="s">
        <v>205</v>
      </c>
      <c r="D57" s="332" t="s">
        <v>238</v>
      </c>
      <c r="E57" s="365" t="s">
        <v>296</v>
      </c>
      <c r="F57" s="333">
        <v>6.04</v>
      </c>
      <c r="G57" s="358" t="s">
        <v>312</v>
      </c>
      <c r="H57" s="361">
        <v>42279</v>
      </c>
      <c r="I57" s="361">
        <v>43100</v>
      </c>
      <c r="J57" s="142">
        <v>141</v>
      </c>
    </row>
    <row r="58" spans="1:10" s="21" customFormat="1" ht="77.25" thickBot="1">
      <c r="A58" s="383">
        <v>20</v>
      </c>
      <c r="B58" s="363" t="s">
        <v>376</v>
      </c>
      <c r="C58" s="345" t="s">
        <v>208</v>
      </c>
      <c r="D58" s="261" t="s">
        <v>368</v>
      </c>
      <c r="E58" s="258" t="s">
        <v>367</v>
      </c>
      <c r="F58" s="346">
        <v>3.9014700000000002</v>
      </c>
      <c r="G58" s="358" t="s">
        <v>209</v>
      </c>
      <c r="H58" s="361">
        <v>40746</v>
      </c>
      <c r="I58" s="361">
        <v>41487</v>
      </c>
      <c r="J58" s="142">
        <v>35</v>
      </c>
    </row>
    <row r="59" spans="1:10" s="21" customFormat="1" ht="51.75" thickBot="1">
      <c r="A59" s="385">
        <v>21</v>
      </c>
      <c r="B59" s="356" t="s">
        <v>444</v>
      </c>
      <c r="C59" s="384" t="s">
        <v>211</v>
      </c>
      <c r="D59" s="341" t="s">
        <v>374</v>
      </c>
      <c r="E59" s="258" t="s">
        <v>112</v>
      </c>
      <c r="F59" s="346">
        <v>5.6476800000000003</v>
      </c>
      <c r="G59" s="358" t="s">
        <v>343</v>
      </c>
      <c r="H59" s="361">
        <v>41787</v>
      </c>
      <c r="I59" s="361">
        <v>43100</v>
      </c>
      <c r="J59" s="142">
        <v>180</v>
      </c>
    </row>
    <row r="60" spans="1:10" s="21" customFormat="1" ht="135" customHeight="1" thickBot="1">
      <c r="A60" s="317">
        <v>22</v>
      </c>
      <c r="B60" s="356" t="s">
        <v>213</v>
      </c>
      <c r="C60" s="345" t="s">
        <v>214</v>
      </c>
      <c r="D60" s="341" t="s">
        <v>233</v>
      </c>
      <c r="E60" s="342" t="s">
        <v>234</v>
      </c>
      <c r="F60" s="343">
        <v>1.996</v>
      </c>
      <c r="G60" s="358" t="s">
        <v>501</v>
      </c>
      <c r="H60" s="361">
        <v>42782</v>
      </c>
      <c r="I60" s="361">
        <v>43069</v>
      </c>
      <c r="J60" s="142">
        <v>176</v>
      </c>
    </row>
    <row r="61" spans="1:10" ht="39" thickBot="1">
      <c r="A61" s="317">
        <v>23</v>
      </c>
      <c r="B61" s="367" t="s">
        <v>503</v>
      </c>
      <c r="C61" s="368" t="s">
        <v>217</v>
      </c>
      <c r="D61" s="369" t="s">
        <v>218</v>
      </c>
      <c r="E61" s="370" t="s">
        <v>219</v>
      </c>
      <c r="F61" s="309">
        <v>9.6982099999999996</v>
      </c>
      <c r="G61" s="311" t="s">
        <v>447</v>
      </c>
      <c r="H61" s="371">
        <v>42867</v>
      </c>
      <c r="I61" s="371">
        <v>43268</v>
      </c>
      <c r="J61" s="366">
        <v>172</v>
      </c>
    </row>
    <row r="62" spans="1:10" s="21" customFormat="1" ht="39" thickBot="1">
      <c r="A62" s="317">
        <v>24</v>
      </c>
      <c r="B62" s="372" t="s">
        <v>373</v>
      </c>
      <c r="C62" s="373" t="s">
        <v>437</v>
      </c>
      <c r="D62" s="261" t="s">
        <v>222</v>
      </c>
      <c r="E62" s="258" t="s">
        <v>231</v>
      </c>
      <c r="F62" s="346">
        <v>8.91</v>
      </c>
      <c r="G62" s="358" t="s">
        <v>375</v>
      </c>
      <c r="H62" s="361">
        <v>42489</v>
      </c>
      <c r="I62" s="361">
        <v>43100</v>
      </c>
      <c r="J62" s="142">
        <v>112</v>
      </c>
    </row>
    <row r="63" spans="1:10" s="21" customFormat="1" ht="39" thickBot="1">
      <c r="A63" s="317">
        <v>25</v>
      </c>
      <c r="B63" s="372" t="s">
        <v>470</v>
      </c>
      <c r="C63" s="373" t="s">
        <v>347</v>
      </c>
      <c r="D63" s="374" t="s">
        <v>468</v>
      </c>
      <c r="E63" s="374" t="s">
        <v>469</v>
      </c>
      <c r="F63" s="343">
        <v>4.8250000000000002</v>
      </c>
      <c r="G63" s="358" t="s">
        <v>471</v>
      </c>
      <c r="H63" s="359">
        <v>42116</v>
      </c>
      <c r="I63" s="359">
        <v>42735</v>
      </c>
      <c r="J63" s="142">
        <v>48</v>
      </c>
    </row>
    <row r="64" spans="1:10" ht="21" customHeight="1">
      <c r="A64" s="277"/>
      <c r="B64" s="319" t="s">
        <v>380</v>
      </c>
      <c r="C64" s="320"/>
      <c r="D64" s="321"/>
      <c r="E64" s="322"/>
      <c r="F64" s="323">
        <f>SUM(F6:F63)</f>
        <v>366.92799999999994</v>
      </c>
      <c r="G64" s="215"/>
      <c r="H64" s="322"/>
      <c r="I64" s="322"/>
      <c r="J64" s="324"/>
    </row>
    <row r="66" spans="2:7">
      <c r="B66" s="473" t="s">
        <v>502</v>
      </c>
      <c r="C66" s="474"/>
      <c r="D66" s="475"/>
      <c r="E66" s="476"/>
      <c r="F66" s="477"/>
      <c r="G66" s="478"/>
    </row>
    <row r="67" spans="2:7">
      <c r="B67" s="473"/>
      <c r="C67" s="474"/>
      <c r="D67" s="475"/>
      <c r="E67" s="476"/>
      <c r="F67" s="477"/>
      <c r="G67" s="478"/>
    </row>
    <row r="68" spans="2:7">
      <c r="B68" s="473"/>
      <c r="C68" s="474"/>
      <c r="D68" s="475"/>
      <c r="E68" s="476"/>
      <c r="F68" s="477"/>
      <c r="G68" s="478"/>
    </row>
  </sheetData>
  <mergeCells count="42">
    <mergeCell ref="B29:B32"/>
    <mergeCell ref="C29:C32"/>
    <mergeCell ref="F49:F50"/>
    <mergeCell ref="G49:G50"/>
    <mergeCell ref="H49:H50"/>
    <mergeCell ref="B43:B44"/>
    <mergeCell ref="C43:C44"/>
    <mergeCell ref="I49:I50"/>
    <mergeCell ref="J49:J50"/>
    <mergeCell ref="A54:A56"/>
    <mergeCell ref="B54:B56"/>
    <mergeCell ref="C54:C56"/>
    <mergeCell ref="B49:B50"/>
    <mergeCell ref="C49:C50"/>
    <mergeCell ref="A36:A37"/>
    <mergeCell ref="A43:A44"/>
    <mergeCell ref="A39:A41"/>
    <mergeCell ref="B36:B37"/>
    <mergeCell ref="C36:C37"/>
    <mergeCell ref="B47:B48"/>
    <mergeCell ref="C47:C48"/>
    <mergeCell ref="A51:A52"/>
    <mergeCell ref="A47:A48"/>
    <mergeCell ref="C51:C52"/>
    <mergeCell ref="A49:A50"/>
    <mergeCell ref="D49:D50"/>
    <mergeCell ref="E49:E50"/>
    <mergeCell ref="A45:A46"/>
    <mergeCell ref="B45:B46"/>
    <mergeCell ref="C45:C46"/>
    <mergeCell ref="A1:J1"/>
    <mergeCell ref="A2:J2"/>
    <mergeCell ref="A6:A8"/>
    <mergeCell ref="B6:B8"/>
    <mergeCell ref="C6:C8"/>
    <mergeCell ref="B9:B27"/>
    <mergeCell ref="C9:C27"/>
    <mergeCell ref="B66:G68"/>
    <mergeCell ref="A9:A21"/>
    <mergeCell ref="B39:B41"/>
    <mergeCell ref="C39:C41"/>
    <mergeCell ref="B51:B52"/>
  </mergeCells>
  <pageMargins left="0.31496062992125984" right="0.31496062992125984" top="0.35433070866141736" bottom="0.15748031496062992" header="0.11811023622047245" footer="0.11811023622047245"/>
  <pageSetup paperSize="9" scale="67" fitToHeight="3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МинстройРФ</vt:lpstr>
      <vt:lpstr>общий мониторинг</vt:lpstr>
      <vt:lpstr>МинстройРФ!Заголовки_для_печати</vt:lpstr>
      <vt:lpstr>'общий мониторинг'!Область_печати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adimn</dc:creator>
  <cp:lastModifiedBy>SnetkovaOA</cp:lastModifiedBy>
  <cp:lastPrinted>2018-03-01T05:56:43Z</cp:lastPrinted>
  <dcterms:created xsi:type="dcterms:W3CDTF">2015-09-13T10:10:57Z</dcterms:created>
  <dcterms:modified xsi:type="dcterms:W3CDTF">2018-03-01T05:59:19Z</dcterms:modified>
</cp:coreProperties>
</file>